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i13037\Desktop\やるべきもの\経営比較分析表\"/>
    </mc:Choice>
  </mc:AlternateContent>
  <workbookProtection workbookAlgorithmName="SHA-512" workbookHashValue="MZMSPKhU9uKJ+7SR3QGZnzT3NIf6gb4CzWV+hlvwm1Gh1RAYTKrY7IaN74DS1cVbJHwEexa9MFkvxkYvxcPOUw==" workbookSaltValue="cujRnIJD2hq48GMVewj1o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<sst xmlns="http://schemas.openxmlformats.org/spreadsheetml/2006/main" count="232" uniqueCount="120">
  <si>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</si>
  <si>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</si>
  <si>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</si>
  <si>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</si>
  <si>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</si>
  <si>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</si>
  <si>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</si>
  <si>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</si>
  <si>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</si>
  <si>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</si>
  <si>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</si>
  <si>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</si>
  <si>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</si>
  <si>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</si>
  <si>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</si>
  <si>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</si>
  <si>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</si>
  <si>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</si>
  <si>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</si>
  <si>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</si>
  <si>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</si>
  <si>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</si>
  <si>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</si>
  <si>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</si>
  <si>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</si>
  <si>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</si>
  <si>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</si>
  <si>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</si>
  <si>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</si>
  <si>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</si>
  <si>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</si>
  <si>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</si>
  <si>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</si>
  <si>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</si>
  <si>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</si>
  <si>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</si>
  <si>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</si>
  <si>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</si>
  <si>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</si>
  <si>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</si>
  <si>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</si>
  <si>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</si>
  <si>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</si>
  <si>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</si>
  <si>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</si>
  <si>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</si>
  <si>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</si>
  <si>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</si>
  <si>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</si>
  <si>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</si>
  <si>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</si>
  <si>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</si>
  <si>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</si>
  <si>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</si>
  <si>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</si>
  <si>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</si>
  <si>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</si>
  <si>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</si>
  <si>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</si>
  <si>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</si>
  <si>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</si>
  <si>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</si>
  <si>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</si>
  <si>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</si>
  <si>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</si>
  <si>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</si>
  <si>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</si>
  <si>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</si>
  <si>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</si>
  <si>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</si>
  <si>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</si>
  <si>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</si>
  <si>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</si>
  <si>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</si>
  <si>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</si>
  <si>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</si>
  <si>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</si>
  <si>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</si>
  <si>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</si>
  <si>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</si>
  <si>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</si>
  <si>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</si>
  <si>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</si>
  <si>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</si>
  <si>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</si>
  <si>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</si>
  <si>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</si>
  <si>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</si>
  <si>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</si>
  <si>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</si>
  <si>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</si>
  <si>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</si>
  <si>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</si>
  <si>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</si>
  <si>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</si>
  <si>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</si>
  <si>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</si>
  <si>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</si>
  <si>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</si>
  <si>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</si>
  <si>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</si>
  <si>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</si>
  <si>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</si>
  <si>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</si>
  <si>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</si>
  <si>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八千代市</t>
  </si>
  <si>
    <t>法適用</t>
  </si>
  <si>
    <t>水道事業</t>
  </si>
  <si>
    <t>末端給水事業</t>
  </si>
  <si>
    <t>A2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</si>
  <si>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</si>
  <si>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</si>
  <si>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</si>
  <si>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</si>
  <si>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</si>
  <si>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</si>
  <si>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</si>
  <si>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「①有形固定資産減価償却率」は微増傾向であるが、同規模平均を下回る「②管路経年化率」及び同規模平均を上回る「③管路更新率」に現れているように、老朽化した管路の更新を積極的に進めているため、類似団体平均を下回っている。
　今後についても引き続き、計画的な管路の更新を行っていく必要がある。
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5" eb="17">
      <t>ビゾウ</t>
    </rPh>
    <rPh sb="17" eb="19">
      <t>ケイコウ</t>
    </rPh>
    <rPh sb="24" eb="27">
      <t>ドウキボ</t>
    </rPh>
    <rPh sb="27" eb="29">
      <t>ヘイキン</t>
    </rPh>
    <rPh sb="30" eb="32">
      <t>シタマワ</t>
    </rPh>
    <rPh sb="35" eb="37">
      <t>カンロ</t>
    </rPh>
    <rPh sb="37" eb="40">
      <t>ケイネンカ</t>
    </rPh>
    <rPh sb="40" eb="41">
      <t>リツ</t>
    </rPh>
    <rPh sb="42" eb="43">
      <t>オヨ</t>
    </rPh>
    <rPh sb="44" eb="47">
      <t>ドウキボ</t>
    </rPh>
    <rPh sb="47" eb="49">
      <t>ヘイキン</t>
    </rPh>
    <rPh sb="50" eb="52">
      <t>ウワマワ</t>
    </rPh>
    <rPh sb="55" eb="57">
      <t>カンロ</t>
    </rPh>
    <rPh sb="57" eb="59">
      <t>コウシン</t>
    </rPh>
    <rPh sb="59" eb="60">
      <t>リツ</t>
    </rPh>
    <rPh sb="62" eb="63">
      <t>アラワ</t>
    </rPh>
    <rPh sb="71" eb="74">
      <t>ロウキュウカ</t>
    </rPh>
    <rPh sb="76" eb="78">
      <t>カンロ</t>
    </rPh>
    <rPh sb="79" eb="81">
      <t>コウシン</t>
    </rPh>
    <rPh sb="82" eb="85">
      <t>セッキョクテキ</t>
    </rPh>
    <rPh sb="86" eb="87">
      <t>スス</t>
    </rPh>
    <rPh sb="94" eb="96">
      <t>ルイジ</t>
    </rPh>
    <rPh sb="96" eb="98">
      <t>ダンタイ</t>
    </rPh>
    <rPh sb="98" eb="100">
      <t>ヘイキン</t>
    </rPh>
    <rPh sb="101" eb="103">
      <t>シタマワ</t>
    </rPh>
    <rPh sb="110" eb="112">
      <t>コンゴ</t>
    </rPh>
    <rPh sb="117" eb="118">
      <t>ヒ</t>
    </rPh>
    <rPh sb="119" eb="120">
      <t>ツヅ</t>
    </rPh>
    <rPh sb="122" eb="125">
      <t>ケイカクテキ</t>
    </rPh>
    <rPh sb="126" eb="128">
      <t>カンロ</t>
    </rPh>
    <rPh sb="129" eb="131">
      <t>コウシン</t>
    </rPh>
    <rPh sb="132" eb="133">
      <t>オコナ</t>
    </rPh>
    <rPh sb="137" eb="139">
      <t>ヒツヨウ</t>
    </rPh>
    <phoneticPr fontId="4"/>
  </si>
  <si>
    <t>　今後、水需要の減少による給水収益の減少が見込まれる一方で、老朽化した浄・給水場や管路の更新に多額の事業費を要することとなる。現在、更新費用の財源の多くを企業債に依存しており、また、給水に係る費用を料金で賄えていない状況である。
　このため、将来にわたり安定的に事業を継続していくための取組みを示した「八千代市上下水道事業経営戦略」及び、浄・給水場の統廃合の計画を示した「八千代市水道施設再構築基本計画」等により、計画的に事業を進めるとともに、水道料金の改定を実施し、経営基盤を強化していく必要がある。</t>
    <rPh sb="1" eb="3">
      <t>コンゴ</t>
    </rPh>
    <rPh sb="4" eb="5">
      <t>ミズ</t>
    </rPh>
    <rPh sb="5" eb="7">
      <t>ジュヨウ</t>
    </rPh>
    <rPh sb="8" eb="10">
      <t>ゲンショウ</t>
    </rPh>
    <rPh sb="13" eb="15">
      <t>キュウスイ</t>
    </rPh>
    <rPh sb="15" eb="17">
      <t>シュウエキ</t>
    </rPh>
    <rPh sb="18" eb="20">
      <t>ゲンショウ</t>
    </rPh>
    <rPh sb="21" eb="23">
      <t>ミコ</t>
    </rPh>
    <rPh sb="26" eb="28">
      <t>イッポウ</t>
    </rPh>
    <rPh sb="30" eb="33">
      <t>ロウキュウカ</t>
    </rPh>
    <rPh sb="35" eb="36">
      <t>ジョウ</t>
    </rPh>
    <rPh sb="37" eb="40">
      <t>キュウスイジョウ</t>
    </rPh>
    <rPh sb="41" eb="43">
      <t>カンロ</t>
    </rPh>
    <rPh sb="44" eb="46">
      <t>コウシン</t>
    </rPh>
    <rPh sb="47" eb="49">
      <t>タガク</t>
    </rPh>
    <rPh sb="50" eb="53">
      <t>ジギョウヒ</t>
    </rPh>
    <rPh sb="54" eb="55">
      <t>ヨウ</t>
    </rPh>
    <rPh sb="63" eb="65">
      <t>ゲンザイ</t>
    </rPh>
    <rPh sb="66" eb="68">
      <t>コウシン</t>
    </rPh>
    <rPh sb="68" eb="69">
      <t>ヒ</t>
    </rPh>
    <rPh sb="69" eb="70">
      <t>ヨウ</t>
    </rPh>
    <rPh sb="71" eb="73">
      <t>ザイゲン</t>
    </rPh>
    <rPh sb="74" eb="75">
      <t>オオ</t>
    </rPh>
    <rPh sb="77" eb="79">
      <t>キギョウ</t>
    </rPh>
    <rPh sb="79" eb="80">
      <t>サイ</t>
    </rPh>
    <rPh sb="81" eb="83">
      <t>イゾン</t>
    </rPh>
    <rPh sb="91" eb="93">
      <t>キュウスイ</t>
    </rPh>
    <rPh sb="94" eb="95">
      <t>カカ</t>
    </rPh>
    <rPh sb="96" eb="98">
      <t>ヒヨウ</t>
    </rPh>
    <rPh sb="99" eb="101">
      <t>リョウキン</t>
    </rPh>
    <rPh sb="102" eb="103">
      <t>マカナ</t>
    </rPh>
    <rPh sb="108" eb="110">
      <t>ジョウキョウ</t>
    </rPh>
    <rPh sb="121" eb="123">
      <t>ショウライ</t>
    </rPh>
    <rPh sb="127" eb="129">
      <t>アンテイ</t>
    </rPh>
    <rPh sb="129" eb="130">
      <t>テキ</t>
    </rPh>
    <rPh sb="131" eb="133">
      <t>ジギョウ</t>
    </rPh>
    <rPh sb="134" eb="136">
      <t>ケイゾク</t>
    </rPh>
    <rPh sb="143" eb="144">
      <t>ト</t>
    </rPh>
    <rPh sb="144" eb="145">
      <t>ク</t>
    </rPh>
    <rPh sb="147" eb="148">
      <t>シメ</t>
    </rPh>
    <rPh sb="151" eb="155">
      <t>ヤチヨシ</t>
    </rPh>
    <rPh sb="155" eb="157">
      <t>ジョウゲ</t>
    </rPh>
    <rPh sb="157" eb="159">
      <t>スイドウ</t>
    </rPh>
    <rPh sb="159" eb="161">
      <t>ジギョウ</t>
    </rPh>
    <rPh sb="161" eb="163">
      <t>ケイエイ</t>
    </rPh>
    <rPh sb="163" eb="165">
      <t>センリャク</t>
    </rPh>
    <rPh sb="166" eb="167">
      <t>オヨ</t>
    </rPh>
    <rPh sb="169" eb="170">
      <t>ジョウ</t>
    </rPh>
    <rPh sb="171" eb="174">
      <t>キュウスイジョウ</t>
    </rPh>
    <rPh sb="175" eb="178">
      <t>トウハイゴウ</t>
    </rPh>
    <rPh sb="179" eb="180">
      <t>ケイ</t>
    </rPh>
    <rPh sb="180" eb="181">
      <t>カク</t>
    </rPh>
    <rPh sb="182" eb="183">
      <t>シメ</t>
    </rPh>
    <rPh sb="186" eb="190">
      <t>ヤチヨシ</t>
    </rPh>
    <rPh sb="190" eb="192">
      <t>スイドウ</t>
    </rPh>
    <rPh sb="192" eb="194">
      <t>シセツ</t>
    </rPh>
    <rPh sb="194" eb="197">
      <t>サイコウチク</t>
    </rPh>
    <rPh sb="197" eb="199">
      <t>キホン</t>
    </rPh>
    <rPh sb="199" eb="201">
      <t>ケイカク</t>
    </rPh>
    <rPh sb="202" eb="203">
      <t>トウ</t>
    </rPh>
    <rPh sb="207" eb="210">
      <t>ケイカクテキ</t>
    </rPh>
    <rPh sb="211" eb="213">
      <t>ジギョウ</t>
    </rPh>
    <rPh sb="214" eb="215">
      <t>スス</t>
    </rPh>
    <rPh sb="222" eb="224">
      <t>スイドウ</t>
    </rPh>
    <rPh sb="224" eb="226">
      <t>リョウキン</t>
    </rPh>
    <rPh sb="227" eb="229">
      <t>カイテイ</t>
    </rPh>
    <rPh sb="230" eb="232">
      <t>ジッシ</t>
    </rPh>
    <rPh sb="234" eb="236">
      <t>ケイエイ</t>
    </rPh>
    <rPh sb="236" eb="238">
      <t>キバン</t>
    </rPh>
    <rPh sb="239" eb="241">
      <t>キョウカ</t>
    </rPh>
    <rPh sb="245" eb="247">
      <t>ヒツヨウ</t>
    </rPh>
    <phoneticPr fontId="4"/>
  </si>
  <si>
    <t>「①経常収支比率」は100％以上を維持し黒字である。昨年度に比べ、給水収益の増など、収益は若干の増となっているが、それ以上に減価償却費などの費用が増加し、昨年度に比べ若干ポイントが下がった。
「③流動比率」は減少傾向となっている。今後、水需要の減少による給水収益の減少や、老朽施設の更新等に多額の費用を要し、企業債の借入も増加していくことが見込まれるため、料金改定を行うなど、短期的な債務に対する支払能力を確保していく必要がある。
「④企業債残高対給水収益比率」は増加傾向にあり、施設の更新費用の財源を企業債に依存している状況である。料金改定などの収入の適正化により自己資金を確保し、企業債借入の抑制を図る必要がある。
「⑤料金回収率」は100％を下回っており、給水に係る費用を給水収益で賄えていないため、料金改定による給水収益の適正化を図る必要がある。
「⑥給水原価」は類似団体平均と比べると若干高いため、維持管理費の削減等により費用の低減を図る必要がある。
「⑦施設利用率」は類似団体平均を上回っているが、将来的な水需要の減少が見込まれているため、浄・給水場の統廃合などにより、さらなる施設の効率化を図っていく必要がある。
「⑧有収率」が高いことについては、近年は管路の更新に注力しているため、漏水が減少していることが要因と思われる。</t>
    <rPh sb="2" eb="4">
      <t>ケイジョウ</t>
    </rPh>
    <rPh sb="4" eb="6">
      <t>シュウシ</t>
    </rPh>
    <rPh sb="6" eb="8">
      <t>ヒリツ</t>
    </rPh>
    <rPh sb="14" eb="16">
      <t>イジョウ</t>
    </rPh>
    <rPh sb="17" eb="19">
      <t>イジ</t>
    </rPh>
    <rPh sb="20" eb="22">
      <t>クロジ</t>
    </rPh>
    <rPh sb="26" eb="29">
      <t>サクネンド</t>
    </rPh>
    <rPh sb="30" eb="31">
      <t>クラ</t>
    </rPh>
    <rPh sb="33" eb="35">
      <t>キュウスイ</t>
    </rPh>
    <rPh sb="35" eb="37">
      <t>シュウエキ</t>
    </rPh>
    <rPh sb="38" eb="39">
      <t>ゾウ</t>
    </rPh>
    <rPh sb="42" eb="44">
      <t>シュウエキ</t>
    </rPh>
    <rPh sb="45" eb="47">
      <t>ジャッカン</t>
    </rPh>
    <rPh sb="48" eb="49">
      <t>ゾウ</t>
    </rPh>
    <rPh sb="59" eb="61">
      <t>イジョウ</t>
    </rPh>
    <rPh sb="62" eb="64">
      <t>ゲンカ</t>
    </rPh>
    <rPh sb="64" eb="66">
      <t>ショウキャク</t>
    </rPh>
    <rPh sb="66" eb="67">
      <t>ヒ</t>
    </rPh>
    <rPh sb="70" eb="72">
      <t>ヒヨウ</t>
    </rPh>
    <rPh sb="73" eb="75">
      <t>ゾウカ</t>
    </rPh>
    <rPh sb="77" eb="80">
      <t>サクネンド</t>
    </rPh>
    <rPh sb="81" eb="82">
      <t>クラ</t>
    </rPh>
    <rPh sb="83" eb="85">
      <t>ジャッカン</t>
    </rPh>
    <rPh sb="90" eb="91">
      <t>サ</t>
    </rPh>
    <rPh sb="98" eb="100">
      <t>リュウドウ</t>
    </rPh>
    <rPh sb="100" eb="102">
      <t>ヒリツ</t>
    </rPh>
    <rPh sb="104" eb="106">
      <t>ゲンショウ</t>
    </rPh>
    <rPh sb="106" eb="108">
      <t>ケイコウ</t>
    </rPh>
    <rPh sb="115" eb="117">
      <t>コンゴ</t>
    </rPh>
    <rPh sb="118" eb="119">
      <t>ミズ</t>
    </rPh>
    <rPh sb="119" eb="121">
      <t>ジュヨウ</t>
    </rPh>
    <rPh sb="122" eb="124">
      <t>ゲンショウ</t>
    </rPh>
    <rPh sb="127" eb="129">
      <t>キュウスイ</t>
    </rPh>
    <rPh sb="129" eb="131">
      <t>シュウエキ</t>
    </rPh>
    <rPh sb="132" eb="134">
      <t>ゲンショウ</t>
    </rPh>
    <rPh sb="136" eb="138">
      <t>ロウキュウ</t>
    </rPh>
    <rPh sb="138" eb="140">
      <t>シセツ</t>
    </rPh>
    <rPh sb="141" eb="143">
      <t>コウシン</t>
    </rPh>
    <rPh sb="143" eb="144">
      <t>トウ</t>
    </rPh>
    <rPh sb="145" eb="147">
      <t>タガク</t>
    </rPh>
    <rPh sb="148" eb="150">
      <t>ヒヨウ</t>
    </rPh>
    <rPh sb="151" eb="152">
      <t>ヨウ</t>
    </rPh>
    <rPh sb="154" eb="156">
      <t>キギョウ</t>
    </rPh>
    <rPh sb="156" eb="157">
      <t>サイ</t>
    </rPh>
    <rPh sb="158" eb="160">
      <t>カリイレ</t>
    </rPh>
    <rPh sb="161" eb="163">
      <t>ゾウカ</t>
    </rPh>
    <rPh sb="170" eb="172">
      <t>ミコ</t>
    </rPh>
    <rPh sb="178" eb="180">
      <t>リョウキン</t>
    </rPh>
    <rPh sb="180" eb="182">
      <t>カイテイ</t>
    </rPh>
    <rPh sb="183" eb="184">
      <t>オコナ</t>
    </rPh>
    <rPh sb="188" eb="191">
      <t>タンキテキ</t>
    </rPh>
    <rPh sb="192" eb="194">
      <t>サイム</t>
    </rPh>
    <rPh sb="195" eb="196">
      <t>タイ</t>
    </rPh>
    <rPh sb="198" eb="200">
      <t>シハライ</t>
    </rPh>
    <rPh sb="200" eb="202">
      <t>ノウリョク</t>
    </rPh>
    <rPh sb="203" eb="205">
      <t>カクホ</t>
    </rPh>
    <rPh sb="209" eb="211">
      <t>ヒツヨウ</t>
    </rPh>
    <rPh sb="218" eb="220">
      <t>キギョウ</t>
    </rPh>
    <rPh sb="220" eb="221">
      <t>サイ</t>
    </rPh>
    <rPh sb="221" eb="223">
      <t>ザンダカ</t>
    </rPh>
    <rPh sb="223" eb="224">
      <t>タイ</t>
    </rPh>
    <rPh sb="224" eb="226">
      <t>キュウスイ</t>
    </rPh>
    <rPh sb="226" eb="228">
      <t>シュウエキ</t>
    </rPh>
    <rPh sb="228" eb="230">
      <t>ヒリツ</t>
    </rPh>
    <rPh sb="232" eb="234">
      <t>ゾウカ</t>
    </rPh>
    <rPh sb="234" eb="236">
      <t>ケイコウ</t>
    </rPh>
    <rPh sb="240" eb="242">
      <t>シセツ</t>
    </rPh>
    <rPh sb="243" eb="245">
      <t>コウシン</t>
    </rPh>
    <rPh sb="245" eb="246">
      <t>ヒ</t>
    </rPh>
    <rPh sb="246" eb="247">
      <t>ヨウ</t>
    </rPh>
    <rPh sb="248" eb="250">
      <t>ザイゲン</t>
    </rPh>
    <rPh sb="251" eb="253">
      <t>キギョウ</t>
    </rPh>
    <rPh sb="253" eb="254">
      <t>サイ</t>
    </rPh>
    <rPh sb="255" eb="257">
      <t>イゾン</t>
    </rPh>
    <rPh sb="261" eb="263">
      <t>ジョウキョウ</t>
    </rPh>
    <rPh sb="267" eb="269">
      <t>リョウキン</t>
    </rPh>
    <rPh sb="269" eb="271">
      <t>カイテイ</t>
    </rPh>
    <rPh sb="274" eb="276">
      <t>シュウニュウ</t>
    </rPh>
    <rPh sb="277" eb="279">
      <t>テキセイ</t>
    </rPh>
    <rPh sb="279" eb="280">
      <t>カ</t>
    </rPh>
    <rPh sb="283" eb="285">
      <t>ジコ</t>
    </rPh>
    <rPh sb="285" eb="287">
      <t>シキン</t>
    </rPh>
    <rPh sb="288" eb="290">
      <t>カクホ</t>
    </rPh>
    <rPh sb="292" eb="294">
      <t>キギョウ</t>
    </rPh>
    <rPh sb="294" eb="295">
      <t>サイ</t>
    </rPh>
    <rPh sb="295" eb="297">
      <t>カリイレ</t>
    </rPh>
    <rPh sb="298" eb="300">
      <t>ヨクセイ</t>
    </rPh>
    <rPh sb="301" eb="302">
      <t>ハカ</t>
    </rPh>
    <rPh sb="303" eb="305">
      <t>ヒツヨウ</t>
    </rPh>
    <rPh sb="312" eb="314">
      <t>リョウキン</t>
    </rPh>
    <rPh sb="314" eb="316">
      <t>カイシュウ</t>
    </rPh>
    <rPh sb="316" eb="317">
      <t>リツ</t>
    </rPh>
    <rPh sb="324" eb="326">
      <t>シタマワ</t>
    </rPh>
    <rPh sb="331" eb="333">
      <t>キュウスイ</t>
    </rPh>
    <rPh sb="334" eb="335">
      <t>カカ</t>
    </rPh>
    <rPh sb="336" eb="338">
      <t>ヒヨウ</t>
    </rPh>
    <rPh sb="339" eb="341">
      <t>キュウスイ</t>
    </rPh>
    <rPh sb="341" eb="343">
      <t>シュウエキ</t>
    </rPh>
    <rPh sb="344" eb="345">
      <t>マカナ</t>
    </rPh>
    <rPh sb="353" eb="355">
      <t>リョウキン</t>
    </rPh>
    <rPh sb="355" eb="357">
      <t>カイテイ</t>
    </rPh>
    <rPh sb="360" eb="362">
      <t>キュウスイ</t>
    </rPh>
    <rPh sb="362" eb="364">
      <t>シュウエキ</t>
    </rPh>
    <rPh sb="365" eb="367">
      <t>テキセイ</t>
    </rPh>
    <rPh sb="367" eb="368">
      <t>カ</t>
    </rPh>
    <rPh sb="369" eb="370">
      <t>ハカ</t>
    </rPh>
    <rPh sb="371" eb="373">
      <t>ヒツヨウ</t>
    </rPh>
    <rPh sb="380" eb="382">
      <t>キュウスイ</t>
    </rPh>
    <rPh sb="382" eb="384">
      <t>ゲンカ</t>
    </rPh>
    <rPh sb="386" eb="388">
      <t>ルイジ</t>
    </rPh>
    <rPh sb="388" eb="390">
      <t>ダンタイ</t>
    </rPh>
    <rPh sb="390" eb="392">
      <t>ヘイキン</t>
    </rPh>
    <rPh sb="393" eb="394">
      <t>クラ</t>
    </rPh>
    <rPh sb="397" eb="399">
      <t>ジャッカン</t>
    </rPh>
    <rPh sb="399" eb="400">
      <t>タカ</t>
    </rPh>
    <rPh sb="404" eb="406">
      <t>イジ</t>
    </rPh>
    <rPh sb="406" eb="408">
      <t>カンリ</t>
    </rPh>
    <rPh sb="408" eb="409">
      <t>ヒ</t>
    </rPh>
    <rPh sb="410" eb="412">
      <t>サクゲン</t>
    </rPh>
    <rPh sb="412" eb="413">
      <t>トウ</t>
    </rPh>
    <rPh sb="416" eb="418">
      <t>ヒヨウ</t>
    </rPh>
    <rPh sb="419" eb="421">
      <t>テイゲン</t>
    </rPh>
    <rPh sb="422" eb="423">
      <t>ハカ</t>
    </rPh>
    <rPh sb="424" eb="426">
      <t>ヒツヨウ</t>
    </rPh>
    <rPh sb="433" eb="435">
      <t>シセツ</t>
    </rPh>
    <rPh sb="435" eb="438">
      <t>リヨウリツ</t>
    </rPh>
    <rPh sb="440" eb="442">
      <t>ルイジ</t>
    </rPh>
    <rPh sb="442" eb="444">
      <t>ダンタイ</t>
    </rPh>
    <rPh sb="444" eb="446">
      <t>ヘイキン</t>
    </rPh>
    <rPh sb="447" eb="449">
      <t>ウワマワ</t>
    </rPh>
    <rPh sb="455" eb="458">
      <t>ショウライテキ</t>
    </rPh>
    <rPh sb="459" eb="460">
      <t>ミズ</t>
    </rPh>
    <rPh sb="460" eb="462">
      <t>ジュヨウ</t>
    </rPh>
    <rPh sb="463" eb="465">
      <t>ゲンショウ</t>
    </rPh>
    <rPh sb="466" eb="468">
      <t>ミコ</t>
    </rPh>
    <rPh sb="476" eb="477">
      <t>ジョウ</t>
    </rPh>
    <rPh sb="478" eb="481">
      <t>キュウスイジョウ</t>
    </rPh>
    <rPh sb="482" eb="485">
      <t>トウハイゴウ</t>
    </rPh>
    <rPh sb="495" eb="497">
      <t>シセツ</t>
    </rPh>
    <rPh sb="498" eb="501">
      <t>コウリツカ</t>
    </rPh>
    <rPh sb="502" eb="503">
      <t>ハカ</t>
    </rPh>
    <rPh sb="507" eb="509">
      <t>ヒツヨウ</t>
    </rPh>
    <rPh sb="516" eb="518">
      <t>ユウシュウ</t>
    </rPh>
    <rPh sb="518" eb="519">
      <t>リツ</t>
    </rPh>
    <rPh sb="521" eb="522">
      <t>タカ</t>
    </rPh>
    <rPh sb="531" eb="533">
      <t>キンネン</t>
    </rPh>
    <rPh sb="534" eb="536">
      <t>カンロ</t>
    </rPh>
    <rPh sb="537" eb="539">
      <t>コウシン</t>
    </rPh>
    <rPh sb="540" eb="542">
      <t>チュウリョク</t>
    </rPh>
    <rPh sb="549" eb="551">
      <t>ロウスイ</t>
    </rPh>
    <rPh sb="552" eb="554">
      <t>ゲンショウ</t>
    </rPh>
    <rPh sb="561" eb="563">
      <t>ヨウイン</t>
    </rPh>
    <rPh sb="564" eb="565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</si>
</sst>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2.68</c:v>
                </c:pt>
                <c:pt idx="1">
                  <c:v>2.82</c:v>
                </c:pt>
                <c:pt idx="2">
                  <c:v>2.2400000000000002</c:v>
                </c:pt>
                <c:pt idx="3">
                  <c:v>2.0699999999999998</c:v>
                </c:pt>
                <c:pt idx="4">
                  <c:v>2.13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72-4039-BEC7-C207AFEF3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013736"/>
        <c:axId val="261398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</c:v>
                </c:pt>
                <c:pt idx="1">
                  <c:v>0.72</c:v>
                </c:pt>
                <c:pt idx="2">
                  <c:v>0.67</c:v>
                </c:pt>
                <c:pt idx="3">
                  <c:v>0.67</c:v>
                </c:pt>
                <c:pt idx="4">
                  <c:v>0.65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72-4039-BEC7-C207AFEF3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013736"/>
        <c:axId val="261398416"/>
      </c:lineChart>
      <c:dateAx>
        <c:axId val="185013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398416"/>
        <c:crosses val="autoZero"/>
        <c:auto val="1"/>
        <c:lblOffset val="100"/>
        <c:baseTimeUnit val="years"/>
      </c:dateAx>
      <c:valAx>
        <c:axId val="261398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013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76.52</c:v>
                </c:pt>
                <c:pt idx="1">
                  <c:v>75.75</c:v>
                </c:pt>
                <c:pt idx="2">
                  <c:v>78.39</c:v>
                </c:pt>
                <c:pt idx="3">
                  <c:v>78.040000000000006</c:v>
                </c:pt>
                <c:pt idx="4">
                  <c:v>78.819999999999993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35-4F0D-B878-5301184FA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378808"/>
        <c:axId val="26237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62.15</c:v>
                </c:pt>
                <c:pt idx="1">
                  <c:v>61.61</c:v>
                </c:pt>
                <c:pt idx="2">
                  <c:v>62.34</c:v>
                </c:pt>
                <c:pt idx="3">
                  <c:v>62.46</c:v>
                </c:pt>
                <c:pt idx="4">
                  <c:v>62.88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35-4F0D-B878-5301184FA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378808"/>
        <c:axId val="262379200"/>
      </c:lineChart>
      <c:dateAx>
        <c:axId val="262378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2379200"/>
        <c:crosses val="autoZero"/>
        <c:auto val="1"/>
        <c:lblOffset val="100"/>
        <c:baseTimeUnit val="years"/>
      </c:dateAx>
      <c:valAx>
        <c:axId val="26237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378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97.26</c:v>
                </c:pt>
                <c:pt idx="1">
                  <c:v>96.91</c:v>
                </c:pt>
                <c:pt idx="2">
                  <c:v>96.93</c:v>
                </c:pt>
                <c:pt idx="3">
                  <c:v>97.42</c:v>
                </c:pt>
                <c:pt idx="4">
                  <c:v>96.57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A-4F49-8CC8-0C3C770A0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380376"/>
        <c:axId val="26238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90.64</c:v>
                </c:pt>
                <c:pt idx="1">
                  <c:v>90.23</c:v>
                </c:pt>
                <c:pt idx="2">
                  <c:v>90.15</c:v>
                </c:pt>
                <c:pt idx="3">
                  <c:v>90.62</c:v>
                </c:pt>
                <c:pt idx="4">
                  <c:v>90.13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7A-4F49-8CC8-0C3C770A0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380376"/>
        <c:axId val="262380768"/>
      </c:lineChart>
      <c:dateAx>
        <c:axId val="262380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2380768"/>
        <c:crosses val="autoZero"/>
        <c:auto val="1"/>
        <c:lblOffset val="100"/>
        <c:baseTimeUnit val="years"/>
      </c:dateAx>
      <c:valAx>
        <c:axId val="26238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380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112.97</c:v>
                </c:pt>
                <c:pt idx="1">
                  <c:v>113.49</c:v>
                </c:pt>
                <c:pt idx="2">
                  <c:v>105.36</c:v>
                </c:pt>
                <c:pt idx="3">
                  <c:v>114.45</c:v>
                </c:pt>
                <c:pt idx="4">
                  <c:v>112.5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6E-4F1B-94BF-007201FC9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366136"/>
        <c:axId val="261794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108.9</c:v>
                </c:pt>
                <c:pt idx="1">
                  <c:v>114.43</c:v>
                </c:pt>
                <c:pt idx="2">
                  <c:v>114.08</c:v>
                </c:pt>
                <c:pt idx="3">
                  <c:v>115.36</c:v>
                </c:pt>
                <c:pt idx="4">
                  <c:v>113.95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6E-4F1B-94BF-007201FC9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366136"/>
        <c:axId val="261794616"/>
      </c:lineChart>
      <c:dateAx>
        <c:axId val="261366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794616"/>
        <c:crosses val="autoZero"/>
        <c:auto val="1"/>
        <c:lblOffset val="100"/>
        <c:baseTimeUnit val="years"/>
      </c:dateAx>
      <c:valAx>
        <c:axId val="261794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366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28.15</c:v>
                </c:pt>
                <c:pt idx="1">
                  <c:v>39.15</c:v>
                </c:pt>
                <c:pt idx="2">
                  <c:v>39.32</c:v>
                </c:pt>
                <c:pt idx="3">
                  <c:v>39.909999999999997</c:v>
                </c:pt>
                <c:pt idx="4">
                  <c:v>40.47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E5-4237-9ABA-61729D63F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895080"/>
        <c:axId val="261895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46.36</c:v>
                </c:pt>
                <c:pt idx="2">
                  <c:v>47.37</c:v>
                </c:pt>
                <c:pt idx="3">
                  <c:v>48.01</c:v>
                </c:pt>
                <c:pt idx="4">
                  <c:v>48.01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E5-4237-9ABA-61729D63F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895080"/>
        <c:axId val="261895464"/>
      </c:lineChart>
      <c:dateAx>
        <c:axId val="261895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895464"/>
        <c:crosses val="autoZero"/>
        <c:auto val="1"/>
        <c:lblOffset val="100"/>
        <c:baseTimeUnit val="years"/>
      </c:dateAx>
      <c:valAx>
        <c:axId val="261895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895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10.49</c:v>
                </c:pt>
                <c:pt idx="1">
                  <c:v>9.91</c:v>
                </c:pt>
                <c:pt idx="2">
                  <c:v>11.44</c:v>
                </c:pt>
                <c:pt idx="3">
                  <c:v>11.91</c:v>
                </c:pt>
                <c:pt idx="4">
                  <c:v>11.14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C2-432E-9E45-0FFB0035F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952504"/>
        <c:axId val="26195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12.21</c:v>
                </c:pt>
                <c:pt idx="1">
                  <c:v>13.57</c:v>
                </c:pt>
                <c:pt idx="2">
                  <c:v>14.27</c:v>
                </c:pt>
                <c:pt idx="3">
                  <c:v>16.170000000000002</c:v>
                </c:pt>
                <c:pt idx="4">
                  <c:v>16.600000000000001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C2-432E-9E45-0FFB0035F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952504"/>
        <c:axId val="261952896"/>
      </c:lineChart>
      <c:dateAx>
        <c:axId val="261952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952896"/>
        <c:crosses val="autoZero"/>
        <c:auto val="1"/>
        <c:lblOffset val="100"/>
        <c:baseTimeUnit val="years"/>
      </c:dateAx>
      <c:valAx>
        <c:axId val="26195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952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8D-4765-ACD1-9B15AFC2D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954072"/>
        <c:axId val="261954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3.47</c:v>
                </c:pt>
                <c:pt idx="1">
                  <c:v>0.13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8D-4765-ACD1-9B15AFC2D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954072"/>
        <c:axId val="261954464"/>
      </c:lineChart>
      <c:dateAx>
        <c:axId val="261954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954464"/>
        <c:crosses val="autoZero"/>
        <c:auto val="1"/>
        <c:lblOffset val="100"/>
        <c:baseTimeUnit val="years"/>
      </c:dateAx>
      <c:valAx>
        <c:axId val="261954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954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1607.73</c:v>
                </c:pt>
                <c:pt idx="1">
                  <c:v>420.14</c:v>
                </c:pt>
                <c:pt idx="2">
                  <c:v>339.89</c:v>
                </c:pt>
                <c:pt idx="3">
                  <c:v>332.94</c:v>
                </c:pt>
                <c:pt idx="4">
                  <c:v>303.74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02-4311-A589-53784143F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955640"/>
        <c:axId val="261956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628.34</c:v>
                </c:pt>
                <c:pt idx="1">
                  <c:v>289.8</c:v>
                </c:pt>
                <c:pt idx="2">
                  <c:v>299.44</c:v>
                </c:pt>
                <c:pt idx="3">
                  <c:v>311.99</c:v>
                </c:pt>
                <c:pt idx="4">
                  <c:v>307.83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02-4311-A589-53784143F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955640"/>
        <c:axId val="261956032"/>
      </c:lineChart>
      <c:dateAx>
        <c:axId val="261955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956032"/>
        <c:crosses val="autoZero"/>
        <c:auto val="1"/>
        <c:lblOffset val="100"/>
        <c:baseTimeUnit val="years"/>
      </c:dateAx>
      <c:valAx>
        <c:axId val="2619560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955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416.55</c:v>
                </c:pt>
                <c:pt idx="1">
                  <c:v>437.78</c:v>
                </c:pt>
                <c:pt idx="2">
                  <c:v>447.13</c:v>
                </c:pt>
                <c:pt idx="3">
                  <c:v>455.94</c:v>
                </c:pt>
                <c:pt idx="4">
                  <c:v>452.99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2A-411A-B482-DAA936C2B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957208"/>
        <c:axId val="26195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297.13</c:v>
                </c:pt>
                <c:pt idx="1">
                  <c:v>301.99</c:v>
                </c:pt>
                <c:pt idx="2">
                  <c:v>298.08999999999997</c:v>
                </c:pt>
                <c:pt idx="3">
                  <c:v>291.77999999999997</c:v>
                </c:pt>
                <c:pt idx="4">
                  <c:v>295.44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2A-411A-B482-DAA936C2B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957208"/>
        <c:axId val="261957600"/>
      </c:lineChart>
      <c:dateAx>
        <c:axId val="261957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957600"/>
        <c:crosses val="autoZero"/>
        <c:auto val="1"/>
        <c:lblOffset val="100"/>
        <c:baseTimeUnit val="years"/>
      </c:dateAx>
      <c:valAx>
        <c:axId val="261957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957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91.59</c:v>
                </c:pt>
                <c:pt idx="1">
                  <c:v>95.81</c:v>
                </c:pt>
                <c:pt idx="2">
                  <c:v>92.37</c:v>
                </c:pt>
                <c:pt idx="3">
                  <c:v>95.36</c:v>
                </c:pt>
                <c:pt idx="4">
                  <c:v>96.4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32-423D-B2BA-BF79CA211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958776"/>
        <c:axId val="261959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99.89</c:v>
                </c:pt>
                <c:pt idx="1">
                  <c:v>107.05</c:v>
                </c:pt>
                <c:pt idx="2">
                  <c:v>106.4</c:v>
                </c:pt>
                <c:pt idx="3">
                  <c:v>107.61</c:v>
                </c:pt>
                <c:pt idx="4">
                  <c:v>106.02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32-423D-B2BA-BF79CA211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958776"/>
        <c:axId val="261959168"/>
      </c:lineChart>
      <c:dateAx>
        <c:axId val="261958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959168"/>
        <c:crosses val="autoZero"/>
        <c:auto val="1"/>
        <c:lblOffset val="100"/>
        <c:baseTimeUnit val="years"/>
      </c:dateAx>
      <c:valAx>
        <c:axId val="261959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958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167.99</c:v>
                </c:pt>
                <c:pt idx="1">
                  <c:v>161.5</c:v>
                </c:pt>
                <c:pt idx="2">
                  <c:v>168.49</c:v>
                </c:pt>
                <c:pt idx="3">
                  <c:v>163.77000000000001</c:v>
                </c:pt>
                <c:pt idx="4">
                  <c:v>166.58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6A-4870-9EF9-CDC426932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377240"/>
        <c:axId val="26237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165.34</c:v>
                </c:pt>
                <c:pt idx="1">
                  <c:v>155.09</c:v>
                </c:pt>
                <c:pt idx="2">
                  <c:v>156.29</c:v>
                </c:pt>
                <c:pt idx="3">
                  <c:v>155.69</c:v>
                </c:pt>
                <c:pt idx="4">
                  <c:v>158.6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6A-4870-9EF9-CDC426932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377240"/>
        <c:axId val="262377632"/>
      </c:lineChart>
      <c:dateAx>
        <c:axId val="262377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2377632"/>
        <c:crosses val="autoZero"/>
        <c:auto val="1"/>
        <c:lblOffset val="100"/>
        <c:baseTimeUnit val="years"/>
      </c:dateAx>
      <c:valAx>
        <c:axId val="26237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2377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X28" zoomScale="90" zoomScaleNormal="9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千葉県　八千代市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A2</v>
      </c>
      <c r="X8" s="58"/>
      <c r="Y8" s="58"/>
      <c r="Z8" s="58"/>
      <c r="AA8" s="58"/>
      <c r="AB8" s="58"/>
      <c r="AC8" s="58"/>
      <c r="AD8" s="58" t="str">
        <f>データ!$M$6</f>
        <v>自治体職員</v>
      </c>
      <c r="AE8" s="58"/>
      <c r="AF8" s="58"/>
      <c r="AG8" s="58"/>
      <c r="AH8" s="58"/>
      <c r="AI8" s="58"/>
      <c r="AJ8" s="58"/>
      <c r="AK8" s="4"/>
      <c r="AL8" s="59">
        <f>データ!$R$6</f>
        <v>197672</v>
      </c>
      <c r="AM8" s="59"/>
      <c r="AN8" s="59"/>
      <c r="AO8" s="59"/>
      <c r="AP8" s="59"/>
      <c r="AQ8" s="59"/>
      <c r="AR8" s="59"/>
      <c r="AS8" s="59"/>
      <c r="AT8" s="50">
        <f>データ!$S$6</f>
        <v>51.39</v>
      </c>
      <c r="AU8" s="51"/>
      <c r="AV8" s="51"/>
      <c r="AW8" s="51"/>
      <c r="AX8" s="51"/>
      <c r="AY8" s="51"/>
      <c r="AZ8" s="51"/>
      <c r="BA8" s="51"/>
      <c r="BB8" s="52">
        <f>データ!$T$6</f>
        <v>3846.51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66.790000000000006</v>
      </c>
      <c r="J10" s="51"/>
      <c r="K10" s="51"/>
      <c r="L10" s="51"/>
      <c r="M10" s="51"/>
      <c r="N10" s="51"/>
      <c r="O10" s="62"/>
      <c r="P10" s="52">
        <f>データ!$P$6</f>
        <v>99.13</v>
      </c>
      <c r="Q10" s="52"/>
      <c r="R10" s="52"/>
      <c r="S10" s="52"/>
      <c r="T10" s="52"/>
      <c r="U10" s="52"/>
      <c r="V10" s="52"/>
      <c r="W10" s="59">
        <f>データ!$Q$6</f>
        <v>1771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195997</v>
      </c>
      <c r="AM10" s="59"/>
      <c r="AN10" s="59"/>
      <c r="AO10" s="59"/>
      <c r="AP10" s="59"/>
      <c r="AQ10" s="59"/>
      <c r="AR10" s="59"/>
      <c r="AS10" s="59"/>
      <c r="AT10" s="50">
        <f>データ!$V$6</f>
        <v>45.16</v>
      </c>
      <c r="AU10" s="51"/>
      <c r="AV10" s="51"/>
      <c r="AW10" s="51"/>
      <c r="AX10" s="51"/>
      <c r="AY10" s="51"/>
      <c r="AZ10" s="51"/>
      <c r="BA10" s="51"/>
      <c r="BB10" s="52">
        <f>データ!$W$6</f>
        <v>4340.0600000000004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119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117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15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15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118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 x14ac:dyDescent="0.15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 x14ac:dyDescent="0.15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E+r7PotIWN75tYqm/IWL2sT/9XI6QCA9OZVaqwI04NIlz021VTReoB/ESHCVUAfz3WA3onvqE40v5mIzG5hVKQ==" saltValue="0H+6xrOCKoNIJP6nkR9NQg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122211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千葉県　八千代市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A2</v>
      </c>
      <c r="M6" s="33" t="str">
        <f t="shared" si="3"/>
        <v>自治体職員</v>
      </c>
      <c r="N6" s="34" t="str">
        <f t="shared" si="3"/>
        <v>-</v>
      </c>
      <c r="O6" s="34">
        <f t="shared" si="3"/>
        <v>66.790000000000006</v>
      </c>
      <c r="P6" s="34">
        <f t="shared" si="3"/>
        <v>99.13</v>
      </c>
      <c r="Q6" s="34">
        <f t="shared" si="3"/>
        <v>1771</v>
      </c>
      <c r="R6" s="34">
        <f t="shared" si="3"/>
        <v>197672</v>
      </c>
      <c r="S6" s="34">
        <f t="shared" si="3"/>
        <v>51.39</v>
      </c>
      <c r="T6" s="34">
        <f t="shared" si="3"/>
        <v>3846.51</v>
      </c>
      <c r="U6" s="34">
        <f t="shared" si="3"/>
        <v>195997</v>
      </c>
      <c r="V6" s="34">
        <f t="shared" si="3"/>
        <v>45.16</v>
      </c>
      <c r="W6" s="34">
        <f t="shared" si="3"/>
        <v>4340.0600000000004</v>
      </c>
      <c r="X6" s="35">
        <f>IF(X7="",NA(),X7)</f>
        <v>112.97</v>
      </c>
      <c r="Y6" s="35">
        <f t="shared" ref="Y6:AG6" si="4">IF(Y7="",NA(),Y7)</f>
        <v>113.49</v>
      </c>
      <c r="Z6" s="35">
        <f t="shared" si="4"/>
        <v>105.36</v>
      </c>
      <c r="AA6" s="35">
        <f t="shared" si="4"/>
        <v>114.45</v>
      </c>
      <c r="AB6" s="35">
        <f t="shared" si="4"/>
        <v>112.5</v>
      </c>
      <c r="AC6" s="35">
        <f t="shared" si="4"/>
        <v>108.9</v>
      </c>
      <c r="AD6" s="35">
        <f t="shared" si="4"/>
        <v>114.43</v>
      </c>
      <c r="AE6" s="35">
        <f t="shared" si="4"/>
        <v>114.08</v>
      </c>
      <c r="AF6" s="35">
        <f t="shared" si="4"/>
        <v>115.36</v>
      </c>
      <c r="AG6" s="35">
        <f t="shared" si="4"/>
        <v>113.95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3.47</v>
      </c>
      <c r="AO6" s="35">
        <f t="shared" si="5"/>
        <v>0.13</v>
      </c>
      <c r="AP6" s="34">
        <f t="shared" si="5"/>
        <v>0</v>
      </c>
      <c r="AQ6" s="34">
        <f t="shared" si="5"/>
        <v>0</v>
      </c>
      <c r="AR6" s="34">
        <f t="shared" si="5"/>
        <v>0</v>
      </c>
      <c r="AS6" s="34" t="str">
        <f>IF(AS7="","",IF(AS7="-","【-】","【"&amp;SUBSTITUTE(TEXT(AS7,"#,##0.00"),"-","△")&amp;"】"))</f>
        <v>【0.85】</v>
      </c>
      <c r="AT6" s="35">
        <f>IF(AT7="",NA(),AT7)</f>
        <v>1607.73</v>
      </c>
      <c r="AU6" s="35">
        <f t="shared" ref="AU6:BC6" si="6">IF(AU7="",NA(),AU7)</f>
        <v>420.14</v>
      </c>
      <c r="AV6" s="35">
        <f t="shared" si="6"/>
        <v>339.89</v>
      </c>
      <c r="AW6" s="35">
        <f t="shared" si="6"/>
        <v>332.94</v>
      </c>
      <c r="AX6" s="35">
        <f t="shared" si="6"/>
        <v>303.74</v>
      </c>
      <c r="AY6" s="35">
        <f t="shared" si="6"/>
        <v>628.34</v>
      </c>
      <c r="AZ6" s="35">
        <f t="shared" si="6"/>
        <v>289.8</v>
      </c>
      <c r="BA6" s="35">
        <f t="shared" si="6"/>
        <v>299.44</v>
      </c>
      <c r="BB6" s="35">
        <f t="shared" si="6"/>
        <v>311.99</v>
      </c>
      <c r="BC6" s="35">
        <f t="shared" si="6"/>
        <v>307.83</v>
      </c>
      <c r="BD6" s="34" t="str">
        <f>IF(BD7="","",IF(BD7="-","【-】","【"&amp;SUBSTITUTE(TEXT(BD7,"#,##0.00"),"-","△")&amp;"】"))</f>
        <v>【264.34】</v>
      </c>
      <c r="BE6" s="35">
        <f>IF(BE7="",NA(),BE7)</f>
        <v>416.55</v>
      </c>
      <c r="BF6" s="35">
        <f t="shared" ref="BF6:BN6" si="7">IF(BF7="",NA(),BF7)</f>
        <v>437.78</v>
      </c>
      <c r="BG6" s="35">
        <f t="shared" si="7"/>
        <v>447.13</v>
      </c>
      <c r="BH6" s="35">
        <f t="shared" si="7"/>
        <v>455.94</v>
      </c>
      <c r="BI6" s="35">
        <f t="shared" si="7"/>
        <v>452.99</v>
      </c>
      <c r="BJ6" s="35">
        <f t="shared" si="7"/>
        <v>297.13</v>
      </c>
      <c r="BK6" s="35">
        <f t="shared" si="7"/>
        <v>301.99</v>
      </c>
      <c r="BL6" s="35">
        <f t="shared" si="7"/>
        <v>298.08999999999997</v>
      </c>
      <c r="BM6" s="35">
        <f t="shared" si="7"/>
        <v>291.77999999999997</v>
      </c>
      <c r="BN6" s="35">
        <f t="shared" si="7"/>
        <v>295.44</v>
      </c>
      <c r="BO6" s="34" t="str">
        <f>IF(BO7="","",IF(BO7="-","【-】","【"&amp;SUBSTITUTE(TEXT(BO7,"#,##0.00"),"-","△")&amp;"】"))</f>
        <v>【274.27】</v>
      </c>
      <c r="BP6" s="35">
        <f>IF(BP7="",NA(),BP7)</f>
        <v>91.59</v>
      </c>
      <c r="BQ6" s="35">
        <f t="shared" ref="BQ6:BY6" si="8">IF(BQ7="",NA(),BQ7)</f>
        <v>95.81</v>
      </c>
      <c r="BR6" s="35">
        <f t="shared" si="8"/>
        <v>92.37</v>
      </c>
      <c r="BS6" s="35">
        <f t="shared" si="8"/>
        <v>95.36</v>
      </c>
      <c r="BT6" s="35">
        <f t="shared" si="8"/>
        <v>96.4</v>
      </c>
      <c r="BU6" s="35">
        <f t="shared" si="8"/>
        <v>99.89</v>
      </c>
      <c r="BV6" s="35">
        <f t="shared" si="8"/>
        <v>107.05</v>
      </c>
      <c r="BW6" s="35">
        <f t="shared" si="8"/>
        <v>106.4</v>
      </c>
      <c r="BX6" s="35">
        <f t="shared" si="8"/>
        <v>107.61</v>
      </c>
      <c r="BY6" s="35">
        <f t="shared" si="8"/>
        <v>106.02</v>
      </c>
      <c r="BZ6" s="34" t="str">
        <f>IF(BZ7="","",IF(BZ7="-","【-】","【"&amp;SUBSTITUTE(TEXT(BZ7,"#,##0.00"),"-","△")&amp;"】"))</f>
        <v>【104.36】</v>
      </c>
      <c r="CA6" s="35">
        <f>IF(CA7="",NA(),CA7)</f>
        <v>167.99</v>
      </c>
      <c r="CB6" s="35">
        <f t="shared" ref="CB6:CJ6" si="9">IF(CB7="",NA(),CB7)</f>
        <v>161.5</v>
      </c>
      <c r="CC6" s="35">
        <f t="shared" si="9"/>
        <v>168.49</v>
      </c>
      <c r="CD6" s="35">
        <f t="shared" si="9"/>
        <v>163.77000000000001</v>
      </c>
      <c r="CE6" s="35">
        <f t="shared" si="9"/>
        <v>166.58</v>
      </c>
      <c r="CF6" s="35">
        <f t="shared" si="9"/>
        <v>165.34</v>
      </c>
      <c r="CG6" s="35">
        <f t="shared" si="9"/>
        <v>155.09</v>
      </c>
      <c r="CH6" s="35">
        <f t="shared" si="9"/>
        <v>156.29</v>
      </c>
      <c r="CI6" s="35">
        <f t="shared" si="9"/>
        <v>155.69</v>
      </c>
      <c r="CJ6" s="35">
        <f t="shared" si="9"/>
        <v>158.6</v>
      </c>
      <c r="CK6" s="34" t="str">
        <f>IF(CK7="","",IF(CK7="-","【-】","【"&amp;SUBSTITUTE(TEXT(CK7,"#,##0.00"),"-","△")&amp;"】"))</f>
        <v>【165.71】</v>
      </c>
      <c r="CL6" s="35">
        <f>IF(CL7="",NA(),CL7)</f>
        <v>76.52</v>
      </c>
      <c r="CM6" s="35">
        <f t="shared" ref="CM6:CU6" si="10">IF(CM7="",NA(),CM7)</f>
        <v>75.75</v>
      </c>
      <c r="CN6" s="35">
        <f t="shared" si="10"/>
        <v>78.39</v>
      </c>
      <c r="CO6" s="35">
        <f t="shared" si="10"/>
        <v>78.040000000000006</v>
      </c>
      <c r="CP6" s="35">
        <f t="shared" si="10"/>
        <v>78.819999999999993</v>
      </c>
      <c r="CQ6" s="35">
        <f t="shared" si="10"/>
        <v>62.15</v>
      </c>
      <c r="CR6" s="35">
        <f t="shared" si="10"/>
        <v>61.61</v>
      </c>
      <c r="CS6" s="35">
        <f t="shared" si="10"/>
        <v>62.34</v>
      </c>
      <c r="CT6" s="35">
        <f t="shared" si="10"/>
        <v>62.46</v>
      </c>
      <c r="CU6" s="35">
        <f t="shared" si="10"/>
        <v>62.88</v>
      </c>
      <c r="CV6" s="34" t="str">
        <f>IF(CV7="","",IF(CV7="-","【-】","【"&amp;SUBSTITUTE(TEXT(CV7,"#,##0.00"),"-","△")&amp;"】"))</f>
        <v>【60.41】</v>
      </c>
      <c r="CW6" s="35">
        <f>IF(CW7="",NA(),CW7)</f>
        <v>97.26</v>
      </c>
      <c r="CX6" s="35">
        <f t="shared" ref="CX6:DF6" si="11">IF(CX7="",NA(),CX7)</f>
        <v>96.91</v>
      </c>
      <c r="CY6" s="35">
        <f t="shared" si="11"/>
        <v>96.93</v>
      </c>
      <c r="CZ6" s="35">
        <f t="shared" si="11"/>
        <v>97.42</v>
      </c>
      <c r="DA6" s="35">
        <f t="shared" si="11"/>
        <v>96.57</v>
      </c>
      <c r="DB6" s="35">
        <f t="shared" si="11"/>
        <v>90.64</v>
      </c>
      <c r="DC6" s="35">
        <f t="shared" si="11"/>
        <v>90.23</v>
      </c>
      <c r="DD6" s="35">
        <f t="shared" si="11"/>
        <v>90.15</v>
      </c>
      <c r="DE6" s="35">
        <f t="shared" si="11"/>
        <v>90.62</v>
      </c>
      <c r="DF6" s="35">
        <f t="shared" si="11"/>
        <v>90.13</v>
      </c>
      <c r="DG6" s="34" t="str">
        <f>IF(DG7="","",IF(DG7="-","【-】","【"&amp;SUBSTITUTE(TEXT(DG7,"#,##0.00"),"-","△")&amp;"】"))</f>
        <v>【89.93】</v>
      </c>
      <c r="DH6" s="35">
        <f>IF(DH7="",NA(),DH7)</f>
        <v>28.15</v>
      </c>
      <c r="DI6" s="35">
        <f t="shared" ref="DI6:DQ6" si="12">IF(DI7="",NA(),DI7)</f>
        <v>39.15</v>
      </c>
      <c r="DJ6" s="35">
        <f t="shared" si="12"/>
        <v>39.32</v>
      </c>
      <c r="DK6" s="35">
        <f t="shared" si="12"/>
        <v>39.909999999999997</v>
      </c>
      <c r="DL6" s="35">
        <f t="shared" si="12"/>
        <v>40.47</v>
      </c>
      <c r="DM6" s="35">
        <f t="shared" si="12"/>
        <v>43.24</v>
      </c>
      <c r="DN6" s="35">
        <f t="shared" si="12"/>
        <v>46.36</v>
      </c>
      <c r="DO6" s="35">
        <f t="shared" si="12"/>
        <v>47.37</v>
      </c>
      <c r="DP6" s="35">
        <f t="shared" si="12"/>
        <v>48.01</v>
      </c>
      <c r="DQ6" s="35">
        <f t="shared" si="12"/>
        <v>48.01</v>
      </c>
      <c r="DR6" s="34" t="str">
        <f>IF(DR7="","",IF(DR7="-","【-】","【"&amp;SUBSTITUTE(TEXT(DR7,"#,##0.00"),"-","△")&amp;"】"))</f>
        <v>【48.12】</v>
      </c>
      <c r="DS6" s="35">
        <f>IF(DS7="",NA(),DS7)</f>
        <v>10.49</v>
      </c>
      <c r="DT6" s="35">
        <f t="shared" ref="DT6:EB6" si="13">IF(DT7="",NA(),DT7)</f>
        <v>9.91</v>
      </c>
      <c r="DU6" s="35">
        <f t="shared" si="13"/>
        <v>11.44</v>
      </c>
      <c r="DV6" s="35">
        <f t="shared" si="13"/>
        <v>11.91</v>
      </c>
      <c r="DW6" s="35">
        <f t="shared" si="13"/>
        <v>11.14</v>
      </c>
      <c r="DX6" s="35">
        <f t="shared" si="13"/>
        <v>12.21</v>
      </c>
      <c r="DY6" s="35">
        <f t="shared" si="13"/>
        <v>13.57</v>
      </c>
      <c r="DZ6" s="35">
        <f t="shared" si="13"/>
        <v>14.27</v>
      </c>
      <c r="EA6" s="35">
        <f t="shared" si="13"/>
        <v>16.170000000000002</v>
      </c>
      <c r="EB6" s="35">
        <f t="shared" si="13"/>
        <v>16.600000000000001</v>
      </c>
      <c r="EC6" s="34" t="str">
        <f>IF(EC7="","",IF(EC7="-","【-】","【"&amp;SUBSTITUTE(TEXT(EC7,"#,##0.00"),"-","△")&amp;"】"))</f>
        <v>【15.89】</v>
      </c>
      <c r="ED6" s="35">
        <f>IF(ED7="",NA(),ED7)</f>
        <v>2.68</v>
      </c>
      <c r="EE6" s="35">
        <f t="shared" ref="EE6:EM6" si="14">IF(EE7="",NA(),EE7)</f>
        <v>2.82</v>
      </c>
      <c r="EF6" s="35">
        <f t="shared" si="14"/>
        <v>2.2400000000000002</v>
      </c>
      <c r="EG6" s="35">
        <f t="shared" si="14"/>
        <v>2.0699999999999998</v>
      </c>
      <c r="EH6" s="35">
        <f t="shared" si="14"/>
        <v>2.13</v>
      </c>
      <c r="EI6" s="35">
        <f t="shared" si="14"/>
        <v>0.8</v>
      </c>
      <c r="EJ6" s="35">
        <f t="shared" si="14"/>
        <v>0.72</v>
      </c>
      <c r="EK6" s="35">
        <f t="shared" si="14"/>
        <v>0.67</v>
      </c>
      <c r="EL6" s="35">
        <f t="shared" si="14"/>
        <v>0.67</v>
      </c>
      <c r="EM6" s="35">
        <f t="shared" si="14"/>
        <v>0.65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122211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66.790000000000006</v>
      </c>
      <c r="P7" s="38">
        <v>99.13</v>
      </c>
      <c r="Q7" s="38">
        <v>1771</v>
      </c>
      <c r="R7" s="38">
        <v>197672</v>
      </c>
      <c r="S7" s="38">
        <v>51.39</v>
      </c>
      <c r="T7" s="38">
        <v>3846.51</v>
      </c>
      <c r="U7" s="38">
        <v>195997</v>
      </c>
      <c r="V7" s="38">
        <v>45.16</v>
      </c>
      <c r="W7" s="38">
        <v>4340.0600000000004</v>
      </c>
      <c r="X7" s="38">
        <v>112.97</v>
      </c>
      <c r="Y7" s="38">
        <v>113.49</v>
      </c>
      <c r="Z7" s="38">
        <v>105.36</v>
      </c>
      <c r="AA7" s="38">
        <v>114.45</v>
      </c>
      <c r="AB7" s="38">
        <v>112.5</v>
      </c>
      <c r="AC7" s="38">
        <v>108.9</v>
      </c>
      <c r="AD7" s="38">
        <v>114.43</v>
      </c>
      <c r="AE7" s="38">
        <v>114.08</v>
      </c>
      <c r="AF7" s="38">
        <v>115.36</v>
      </c>
      <c r="AG7" s="38">
        <v>113.95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3.47</v>
      </c>
      <c r="AO7" s="38">
        <v>0.13</v>
      </c>
      <c r="AP7" s="38">
        <v>0</v>
      </c>
      <c r="AQ7" s="38">
        <v>0</v>
      </c>
      <c r="AR7" s="38">
        <v>0</v>
      </c>
      <c r="AS7" s="38">
        <v>0.85</v>
      </c>
      <c r="AT7" s="38">
        <v>1607.73</v>
      </c>
      <c r="AU7" s="38">
        <v>420.14</v>
      </c>
      <c r="AV7" s="38">
        <v>339.89</v>
      </c>
      <c r="AW7" s="38">
        <v>332.94</v>
      </c>
      <c r="AX7" s="38">
        <v>303.74</v>
      </c>
      <c r="AY7" s="38">
        <v>628.34</v>
      </c>
      <c r="AZ7" s="38">
        <v>289.8</v>
      </c>
      <c r="BA7" s="38">
        <v>299.44</v>
      </c>
      <c r="BB7" s="38">
        <v>311.99</v>
      </c>
      <c r="BC7" s="38">
        <v>307.83</v>
      </c>
      <c r="BD7" s="38">
        <v>264.33999999999997</v>
      </c>
      <c r="BE7" s="38">
        <v>416.55</v>
      </c>
      <c r="BF7" s="38">
        <v>437.78</v>
      </c>
      <c r="BG7" s="38">
        <v>447.13</v>
      </c>
      <c r="BH7" s="38">
        <v>455.94</v>
      </c>
      <c r="BI7" s="38">
        <v>452.99</v>
      </c>
      <c r="BJ7" s="38">
        <v>297.13</v>
      </c>
      <c r="BK7" s="38">
        <v>301.99</v>
      </c>
      <c r="BL7" s="38">
        <v>298.08999999999997</v>
      </c>
      <c r="BM7" s="38">
        <v>291.77999999999997</v>
      </c>
      <c r="BN7" s="38">
        <v>295.44</v>
      </c>
      <c r="BO7" s="38">
        <v>274.27</v>
      </c>
      <c r="BP7" s="38">
        <v>91.59</v>
      </c>
      <c r="BQ7" s="38">
        <v>95.81</v>
      </c>
      <c r="BR7" s="38">
        <v>92.37</v>
      </c>
      <c r="BS7" s="38">
        <v>95.36</v>
      </c>
      <c r="BT7" s="38">
        <v>96.4</v>
      </c>
      <c r="BU7" s="38">
        <v>99.89</v>
      </c>
      <c r="BV7" s="38">
        <v>107.05</v>
      </c>
      <c r="BW7" s="38">
        <v>106.4</v>
      </c>
      <c r="BX7" s="38">
        <v>107.61</v>
      </c>
      <c r="BY7" s="38">
        <v>106.02</v>
      </c>
      <c r="BZ7" s="38">
        <v>104.36</v>
      </c>
      <c r="CA7" s="38">
        <v>167.99</v>
      </c>
      <c r="CB7" s="38">
        <v>161.5</v>
      </c>
      <c r="CC7" s="38">
        <v>168.49</v>
      </c>
      <c r="CD7" s="38">
        <v>163.77000000000001</v>
      </c>
      <c r="CE7" s="38">
        <v>166.58</v>
      </c>
      <c r="CF7" s="38">
        <v>165.34</v>
      </c>
      <c r="CG7" s="38">
        <v>155.09</v>
      </c>
      <c r="CH7" s="38">
        <v>156.29</v>
      </c>
      <c r="CI7" s="38">
        <v>155.69</v>
      </c>
      <c r="CJ7" s="38">
        <v>158.6</v>
      </c>
      <c r="CK7" s="38">
        <v>165.71</v>
      </c>
      <c r="CL7" s="38">
        <v>76.52</v>
      </c>
      <c r="CM7" s="38">
        <v>75.75</v>
      </c>
      <c r="CN7" s="38">
        <v>78.39</v>
      </c>
      <c r="CO7" s="38">
        <v>78.040000000000006</v>
      </c>
      <c r="CP7" s="38">
        <v>78.819999999999993</v>
      </c>
      <c r="CQ7" s="38">
        <v>62.15</v>
      </c>
      <c r="CR7" s="38">
        <v>61.61</v>
      </c>
      <c r="CS7" s="38">
        <v>62.34</v>
      </c>
      <c r="CT7" s="38">
        <v>62.46</v>
      </c>
      <c r="CU7" s="38">
        <v>62.88</v>
      </c>
      <c r="CV7" s="38">
        <v>60.41</v>
      </c>
      <c r="CW7" s="38">
        <v>97.26</v>
      </c>
      <c r="CX7" s="38">
        <v>96.91</v>
      </c>
      <c r="CY7" s="38">
        <v>96.93</v>
      </c>
      <c r="CZ7" s="38">
        <v>97.42</v>
      </c>
      <c r="DA7" s="38">
        <v>96.57</v>
      </c>
      <c r="DB7" s="38">
        <v>90.64</v>
      </c>
      <c r="DC7" s="38">
        <v>90.23</v>
      </c>
      <c r="DD7" s="38">
        <v>90.15</v>
      </c>
      <c r="DE7" s="38">
        <v>90.62</v>
      </c>
      <c r="DF7" s="38">
        <v>90.13</v>
      </c>
      <c r="DG7" s="38">
        <v>89.93</v>
      </c>
      <c r="DH7" s="38">
        <v>28.15</v>
      </c>
      <c r="DI7" s="38">
        <v>39.15</v>
      </c>
      <c r="DJ7" s="38">
        <v>39.32</v>
      </c>
      <c r="DK7" s="38">
        <v>39.909999999999997</v>
      </c>
      <c r="DL7" s="38">
        <v>40.47</v>
      </c>
      <c r="DM7" s="38">
        <v>43.24</v>
      </c>
      <c r="DN7" s="38">
        <v>46.36</v>
      </c>
      <c r="DO7" s="38">
        <v>47.37</v>
      </c>
      <c r="DP7" s="38">
        <v>48.01</v>
      </c>
      <c r="DQ7" s="38">
        <v>48.01</v>
      </c>
      <c r="DR7" s="38">
        <v>48.12</v>
      </c>
      <c r="DS7" s="38">
        <v>10.49</v>
      </c>
      <c r="DT7" s="38">
        <v>9.91</v>
      </c>
      <c r="DU7" s="38">
        <v>11.44</v>
      </c>
      <c r="DV7" s="38">
        <v>11.91</v>
      </c>
      <c r="DW7" s="38">
        <v>11.14</v>
      </c>
      <c r="DX7" s="38">
        <v>12.21</v>
      </c>
      <c r="DY7" s="38">
        <v>13.57</v>
      </c>
      <c r="DZ7" s="38">
        <v>14.27</v>
      </c>
      <c r="EA7" s="38">
        <v>16.170000000000002</v>
      </c>
      <c r="EB7" s="38">
        <v>16.600000000000001</v>
      </c>
      <c r="EC7" s="38">
        <v>15.89</v>
      </c>
      <c r="ED7" s="38">
        <v>2.68</v>
      </c>
      <c r="EE7" s="38">
        <v>2.82</v>
      </c>
      <c r="EF7" s="38">
        <v>2.2400000000000002</v>
      </c>
      <c r="EG7" s="38">
        <v>2.0699999999999998</v>
      </c>
      <c r="EH7" s="38">
        <v>2.13</v>
      </c>
      <c r="EI7" s="38">
        <v>0.8</v>
      </c>
      <c r="EJ7" s="38">
        <v>0.72</v>
      </c>
      <c r="EK7" s="38">
        <v>0.67</v>
      </c>
      <c r="EL7" s="38">
        <v>0.67</v>
      </c>
      <c r="EM7" s="38">
        <v>0.65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2019-01-24T03:02:16Z</cp:lastPrinted>
  <dcterms:created xsi:type="dcterms:W3CDTF">2018-12-03T08:29:26Z</dcterms:created>
  <dcterms:modified xsi:type="dcterms:W3CDTF">2019-01-24T03:02:36Z</dcterms:modified>
  <cp:category/>
</cp:coreProperties>
</file>