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0.7\800500_経営企画課\●総務企画班\09 企画･計画\05 経営比較分析表\H29(H28実績）\★提出用\"/>
    </mc:Choice>
  </mc:AlternateContent>
  <workbookProtection workbookPassword="B319" lockStructure="1"/>
  <bookViews>
    <workbookView xWindow="0" yWindow="0" windowWidth="24000" windowHeight="948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P10" i="4"/>
  <c r="I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<sst xmlns="http://schemas.openxmlformats.org/spreadsheetml/2006/main" count="232" uniqueCount="120">
  <si>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</si>
  <si>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</si>
  <si>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</si>
  <si>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</si>
  <si>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</si>
  <si>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</si>
  <si>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</si>
  <si>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</si>
  <si>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</si>
  <si>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</si>
  <si>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</si>
  <si>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</si>
  <si>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</si>
  <si>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</si>
  <si>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</si>
  <si>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</si>
  <si>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</si>
  <si>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</si>
  <si>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</si>
  <si>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</si>
  <si>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</si>
  <si>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</si>
  <si>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</si>
  <si>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</si>
  <si>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</si>
  <si>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</si>
  <si>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</si>
  <si>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</si>
  <si>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</si>
  <si>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</si>
  <si>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</si>
  <si>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</si>
  <si>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</si>
  <si>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</si>
  <si>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</si>
  <si>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</si>
  <si>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</si>
  <si>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</si>
  <si>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</si>
  <si>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</si>
  <si>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</si>
  <si>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</si>
  <si>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</si>
  <si>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</si>
  <si>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</si>
  <si>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</si>
  <si>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</si>
  <si>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</si>
  <si>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</si>
  <si>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</si>
  <si>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</si>
  <si>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</si>
  <si>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</si>
  <si>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</si>
  <si>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</si>
  <si>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</si>
  <si>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</si>
  <si>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</si>
  <si>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</si>
  <si>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</si>
  <si>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</si>
  <si>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</si>
  <si>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</si>
  <si>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</si>
  <si>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</si>
  <si>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</si>
  <si>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</si>
  <si>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</si>
  <si>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</si>
  <si>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</si>
  <si>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</si>
  <si>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</si>
  <si>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</si>
  <si>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</si>
  <si>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</si>
  <si>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</si>
  <si>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</si>
  <si>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</si>
  <si>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</si>
  <si>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</si>
  <si>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</si>
  <si>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</si>
  <si>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</si>
  <si>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</si>
  <si>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</si>
  <si>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</si>
  <si>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</si>
  <si>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</si>
  <si>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</si>
  <si>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</si>
  <si>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</si>
  <si>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</si>
  <si>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</si>
  <si>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</si>
  <si>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</si>
  <si>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</si>
  <si>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</si>
  <si>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</si>
  <si>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</si>
  <si>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</si>
  <si>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</si>
  <si>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</si>
  <si>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</si>
  <si>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</si>
  <si>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</si>
  <si>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八千代市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</si>
  <si>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</si>
  <si>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</si>
  <si>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</si>
  <si>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</si>
  <si>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</si>
  <si>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</si>
  <si>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</si>
  <si>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</si>
  <si>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</si>
  <si>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</si>
  <si>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</si>
  <si>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「①経常収支比率」は、前年度の下落が浄水場改良工事に伴う除却費の計上による一過性のものであったため、今年度は回復した。
「③流動比率」は、減少傾向が続いており、短期債務へ対応できる資金の確保が必要となっている。
「④企業債残高対給水収益比率」は、類似団体及び全国平均を大きく上回り、さらに増加傾向にあり、施設の更新事業費の財源を企業債に依存していることが現れている。このため、企業債の借入を抑制し、料金収入の適正化などによる自己資金の確保への検討が急務である。
「⑤料金回収率」は、類似団体及び全国平均を下回り、経費を料金収入で賄うことができていないため適正な料金水準の検討が必要である。
「⑦施設利用率」は、同規模平均、全国平均を上回っているが、将来的に配水量の減少傾向が見込まれる中で更なる施設の有効利用を目指し、施設の統廃合などの検討を進めている。
「⑧有収率」が高いことについては、管路の更新を積極的に進めているため、漏水が少ないことが要因であると思われる。</t>
    <rPh sb="2" eb="4">
      <t>ケイジョウ</t>
    </rPh>
    <rPh sb="4" eb="6">
      <t>シュウシ</t>
    </rPh>
    <rPh sb="6" eb="8">
      <t>ヒリツ</t>
    </rPh>
    <rPh sb="11" eb="14">
      <t>ゼンネンド</t>
    </rPh>
    <rPh sb="15" eb="17">
      <t>ゲラク</t>
    </rPh>
    <rPh sb="18" eb="21">
      <t>ジョウスイジョウ</t>
    </rPh>
    <rPh sb="21" eb="23">
      <t>カイリョウ</t>
    </rPh>
    <rPh sb="23" eb="25">
      <t>コウジ</t>
    </rPh>
    <rPh sb="26" eb="27">
      <t>トモナ</t>
    </rPh>
    <rPh sb="28" eb="30">
      <t>ジョキャク</t>
    </rPh>
    <rPh sb="30" eb="31">
      <t>ヒ</t>
    </rPh>
    <rPh sb="32" eb="34">
      <t>ケイジョウ</t>
    </rPh>
    <rPh sb="37" eb="40">
      <t>イッカセイ</t>
    </rPh>
    <rPh sb="50" eb="53">
      <t>コンネンド</t>
    </rPh>
    <rPh sb="54" eb="56">
      <t>カイフク</t>
    </rPh>
    <rPh sb="62" eb="64">
      <t>リュウドウ</t>
    </rPh>
    <rPh sb="64" eb="66">
      <t>ヒリツ</t>
    </rPh>
    <rPh sb="69" eb="71">
      <t>ゲンショウ</t>
    </rPh>
    <rPh sb="71" eb="73">
      <t>ケイコウ</t>
    </rPh>
    <rPh sb="74" eb="75">
      <t>ツヅ</t>
    </rPh>
    <rPh sb="80" eb="82">
      <t>タンキ</t>
    </rPh>
    <rPh sb="82" eb="84">
      <t>サイム</t>
    </rPh>
    <rPh sb="85" eb="87">
      <t>タイオウ</t>
    </rPh>
    <rPh sb="90" eb="92">
      <t>シキン</t>
    </rPh>
    <rPh sb="93" eb="95">
      <t>カクホ</t>
    </rPh>
    <rPh sb="96" eb="98">
      <t>ヒツヨウ</t>
    </rPh>
    <rPh sb="108" eb="110">
      <t>キギョウ</t>
    </rPh>
    <rPh sb="110" eb="111">
      <t>サイ</t>
    </rPh>
    <rPh sb="111" eb="113">
      <t>ザンダカ</t>
    </rPh>
    <rPh sb="113" eb="114">
      <t>タイ</t>
    </rPh>
    <rPh sb="114" eb="116">
      <t>キュウスイ</t>
    </rPh>
    <rPh sb="116" eb="118">
      <t>シュウエキ</t>
    </rPh>
    <rPh sb="118" eb="120">
      <t>ヒリツ</t>
    </rPh>
    <rPh sb="127" eb="128">
      <t>オヨ</t>
    </rPh>
    <rPh sb="129" eb="131">
      <t>ゼンコク</t>
    </rPh>
    <rPh sb="131" eb="133">
      <t>ヘイキン</t>
    </rPh>
    <rPh sb="134" eb="135">
      <t>オオ</t>
    </rPh>
    <rPh sb="137" eb="139">
      <t>ウワマワ</t>
    </rPh>
    <rPh sb="144" eb="146">
      <t>ゾウカ</t>
    </rPh>
    <rPh sb="146" eb="148">
      <t>ケイコウ</t>
    </rPh>
    <rPh sb="152" eb="154">
      <t>シセツ</t>
    </rPh>
    <rPh sb="155" eb="157">
      <t>コウシン</t>
    </rPh>
    <rPh sb="157" eb="159">
      <t>ジギョウ</t>
    </rPh>
    <rPh sb="159" eb="160">
      <t>ヒ</t>
    </rPh>
    <rPh sb="161" eb="163">
      <t>ザイゲン</t>
    </rPh>
    <rPh sb="164" eb="166">
      <t>キギョウ</t>
    </rPh>
    <rPh sb="166" eb="167">
      <t>サイ</t>
    </rPh>
    <rPh sb="168" eb="170">
      <t>イゾン</t>
    </rPh>
    <rPh sb="177" eb="178">
      <t>アラワ</t>
    </rPh>
    <rPh sb="188" eb="190">
      <t>キギョウ</t>
    </rPh>
    <rPh sb="190" eb="191">
      <t>サイ</t>
    </rPh>
    <rPh sb="192" eb="194">
      <t>カリイレ</t>
    </rPh>
    <rPh sb="195" eb="197">
      <t>ヨクセイ</t>
    </rPh>
    <rPh sb="199" eb="201">
      <t>リョウキン</t>
    </rPh>
    <rPh sb="201" eb="203">
      <t>シュウニュウ</t>
    </rPh>
    <rPh sb="204" eb="206">
      <t>テキセイ</t>
    </rPh>
    <rPh sb="206" eb="207">
      <t>カ</t>
    </rPh>
    <rPh sb="212" eb="214">
      <t>ジコ</t>
    </rPh>
    <rPh sb="214" eb="216">
      <t>シキン</t>
    </rPh>
    <rPh sb="217" eb="219">
      <t>カクホ</t>
    </rPh>
    <rPh sb="221" eb="223">
      <t>ケントウ</t>
    </rPh>
    <rPh sb="224" eb="226">
      <t>キュウム</t>
    </rPh>
    <rPh sb="233" eb="235">
      <t>リョウキン</t>
    </rPh>
    <rPh sb="235" eb="237">
      <t>カイシュウ</t>
    </rPh>
    <rPh sb="237" eb="238">
      <t>リツ</t>
    </rPh>
    <rPh sb="241" eb="243">
      <t>ルイジ</t>
    </rPh>
    <rPh sb="243" eb="245">
      <t>ダンタイ</t>
    </rPh>
    <rPh sb="245" eb="246">
      <t>オヨ</t>
    </rPh>
    <rPh sb="247" eb="249">
      <t>ゼンコク</t>
    </rPh>
    <rPh sb="249" eb="251">
      <t>ヘイキン</t>
    </rPh>
    <rPh sb="252" eb="254">
      <t>シタマワ</t>
    </rPh>
    <rPh sb="256" eb="258">
      <t>ケイヒ</t>
    </rPh>
    <rPh sb="259" eb="261">
      <t>リョウキン</t>
    </rPh>
    <rPh sb="261" eb="263">
      <t>シュウニュウ</t>
    </rPh>
    <rPh sb="264" eb="265">
      <t>マカナ</t>
    </rPh>
    <rPh sb="277" eb="279">
      <t>テキセイ</t>
    </rPh>
    <rPh sb="280" eb="282">
      <t>リョウキン</t>
    </rPh>
    <rPh sb="282" eb="284">
      <t>スイジュン</t>
    </rPh>
    <rPh sb="285" eb="287">
      <t>ケントウ</t>
    </rPh>
    <rPh sb="288" eb="290">
      <t>ヒツヨウ</t>
    </rPh>
    <rPh sb="297" eb="299">
      <t>シセツ</t>
    </rPh>
    <rPh sb="299" eb="302">
      <t>リヨウリツ</t>
    </rPh>
    <rPh sb="305" eb="308">
      <t>ドウキボ</t>
    </rPh>
    <rPh sb="308" eb="310">
      <t>ヘイキン</t>
    </rPh>
    <rPh sb="311" eb="313">
      <t>ゼンコク</t>
    </rPh>
    <rPh sb="313" eb="315">
      <t>ヘイキン</t>
    </rPh>
    <rPh sb="316" eb="318">
      <t>ウワマワ</t>
    </rPh>
    <rPh sb="324" eb="327">
      <t>ショウライテキ</t>
    </rPh>
    <rPh sb="328" eb="330">
      <t>ハイスイ</t>
    </rPh>
    <rPh sb="330" eb="331">
      <t>リョウ</t>
    </rPh>
    <rPh sb="332" eb="334">
      <t>ゲンショウ</t>
    </rPh>
    <rPh sb="334" eb="336">
      <t>ケイコウ</t>
    </rPh>
    <rPh sb="337" eb="339">
      <t>ミコ</t>
    </rPh>
    <rPh sb="342" eb="343">
      <t>ナカ</t>
    </rPh>
    <rPh sb="344" eb="345">
      <t>サラ</t>
    </rPh>
    <rPh sb="347" eb="349">
      <t>シセツ</t>
    </rPh>
    <rPh sb="350" eb="352">
      <t>ユウコウ</t>
    </rPh>
    <rPh sb="352" eb="354">
      <t>リヨウ</t>
    </rPh>
    <rPh sb="355" eb="357">
      <t>メザ</t>
    </rPh>
    <rPh sb="359" eb="361">
      <t>シセツ</t>
    </rPh>
    <rPh sb="362" eb="365">
      <t>トウハイゴウ</t>
    </rPh>
    <rPh sb="368" eb="370">
      <t>ケントウ</t>
    </rPh>
    <rPh sb="371" eb="372">
      <t>スス</t>
    </rPh>
    <rPh sb="380" eb="382">
      <t>ユウシュウ</t>
    </rPh>
    <rPh sb="382" eb="383">
      <t>リツ</t>
    </rPh>
    <rPh sb="385" eb="386">
      <t>タカ</t>
    </rPh>
    <rPh sb="395" eb="397">
      <t>カンロ</t>
    </rPh>
    <rPh sb="398" eb="400">
      <t>コウシン</t>
    </rPh>
    <rPh sb="401" eb="403">
      <t>セッキョク</t>
    </rPh>
    <rPh sb="403" eb="404">
      <t>テキ</t>
    </rPh>
    <rPh sb="405" eb="406">
      <t>スス</t>
    </rPh>
    <rPh sb="413" eb="415">
      <t>ロウスイ</t>
    </rPh>
    <rPh sb="416" eb="417">
      <t>スク</t>
    </rPh>
    <rPh sb="422" eb="424">
      <t>ヨウイン</t>
    </rPh>
    <rPh sb="428" eb="429">
      <t>オモ</t>
    </rPh>
    <phoneticPr fontId="4"/>
  </si>
  <si>
    <t>「①有形固定資産減価償却率」及び「②管路経年化率」は、資産の経年化により微増傾向ではあるが、平均を上回る「③管路更新率」に現れているように、老朽化した管路の更新工事を積極的に進めているため、同規模及び全国平均を下回っている。
今後についても引き続き、計画的な老朽管更新の実施が必要である。</t>
    <rPh sb="2" eb="4">
      <t>ユウケイ</t>
    </rPh>
    <rPh sb="4" eb="6">
      <t>コテイ</t>
    </rPh>
    <rPh sb="6" eb="8">
      <t>シサン</t>
    </rPh>
    <rPh sb="8" eb="10">
      <t>ゲンカ</t>
    </rPh>
    <rPh sb="10" eb="12">
      <t>ショウキャク</t>
    </rPh>
    <rPh sb="12" eb="13">
      <t>リツ</t>
    </rPh>
    <rPh sb="14" eb="15">
      <t>オヨ</t>
    </rPh>
    <rPh sb="18" eb="20">
      <t>カンロ</t>
    </rPh>
    <rPh sb="20" eb="23">
      <t>ケイネンカ</t>
    </rPh>
    <rPh sb="23" eb="24">
      <t>リツ</t>
    </rPh>
    <rPh sb="27" eb="29">
      <t>シサン</t>
    </rPh>
    <rPh sb="30" eb="33">
      <t>ケイネンカ</t>
    </rPh>
    <rPh sb="36" eb="38">
      <t>ビゾウ</t>
    </rPh>
    <rPh sb="38" eb="40">
      <t>ケイコウ</t>
    </rPh>
    <rPh sb="46" eb="48">
      <t>ヘイキン</t>
    </rPh>
    <rPh sb="49" eb="51">
      <t>ウワマワ</t>
    </rPh>
    <rPh sb="61" eb="62">
      <t>アラワ</t>
    </rPh>
    <rPh sb="78" eb="80">
      <t>コウシン</t>
    </rPh>
    <rPh sb="80" eb="82">
      <t>コウジ</t>
    </rPh>
    <rPh sb="83" eb="85">
      <t>セッキョク</t>
    </rPh>
    <rPh sb="85" eb="86">
      <t>テキ</t>
    </rPh>
    <rPh sb="87" eb="88">
      <t>スス</t>
    </rPh>
    <rPh sb="95" eb="98">
      <t>ドウキボ</t>
    </rPh>
    <rPh sb="98" eb="99">
      <t>オヨ</t>
    </rPh>
    <rPh sb="100" eb="102">
      <t>ゼンコク</t>
    </rPh>
    <rPh sb="102" eb="104">
      <t>ヘイキン</t>
    </rPh>
    <rPh sb="105" eb="107">
      <t>シタマワ</t>
    </rPh>
    <rPh sb="113" eb="115">
      <t>コンゴ</t>
    </rPh>
    <rPh sb="120" eb="121">
      <t>ヒ</t>
    </rPh>
    <rPh sb="122" eb="123">
      <t>ツヅ</t>
    </rPh>
    <rPh sb="129" eb="131">
      <t>ロウキュウ</t>
    </rPh>
    <rPh sb="131" eb="132">
      <t>カン</t>
    </rPh>
    <rPh sb="132" eb="134">
      <t>コウシン</t>
    </rPh>
    <phoneticPr fontId="4"/>
  </si>
  <si>
    <t>　現在、浄・給水場施設や老朽化した管路の更新に多額の事業費が支出されており、主な財源は企業債に依存している状況となっている。また、給水に係る費用を料金で賄えていない状況となっている。
　これらの課題への対応し、将来にわたり安定的な事業の継続のために、「八千代市上下水道事業経営戦略」に基づき、施設の統廃合などによる投資の合理化や水道料金の見直し等の取組みを進め、経営基盤を強化していく必要がある。</t>
    <rPh sb="1" eb="3">
      <t>ゲンザイ</t>
    </rPh>
    <rPh sb="4" eb="5">
      <t>ジョウ</t>
    </rPh>
    <rPh sb="6" eb="9">
      <t>キュウスイジョウ</t>
    </rPh>
    <rPh sb="9" eb="11">
      <t>シセツ</t>
    </rPh>
    <rPh sb="17" eb="18">
      <t>カン</t>
    </rPh>
    <rPh sb="18" eb="19">
      <t>ロ</t>
    </rPh>
    <rPh sb="23" eb="25">
      <t>タガク</t>
    </rPh>
    <rPh sb="26" eb="28">
      <t>ジギョウ</t>
    </rPh>
    <rPh sb="28" eb="29">
      <t>ヒ</t>
    </rPh>
    <rPh sb="30" eb="32">
      <t>シシュツ</t>
    </rPh>
    <rPh sb="38" eb="39">
      <t>オモ</t>
    </rPh>
    <rPh sb="40" eb="42">
      <t>ザイゲン</t>
    </rPh>
    <rPh sb="43" eb="45">
      <t>キギョウ</t>
    </rPh>
    <rPh sb="45" eb="46">
      <t>サイ</t>
    </rPh>
    <rPh sb="47" eb="49">
      <t>イゾン</t>
    </rPh>
    <rPh sb="53" eb="55">
      <t>ジョウキョウ</t>
    </rPh>
    <rPh sb="65" eb="67">
      <t>キュウスイ</t>
    </rPh>
    <rPh sb="68" eb="69">
      <t>カカ</t>
    </rPh>
    <rPh sb="70" eb="72">
      <t>ヒヨウ</t>
    </rPh>
    <rPh sb="73" eb="75">
      <t>リョウキン</t>
    </rPh>
    <rPh sb="76" eb="77">
      <t>マカナ</t>
    </rPh>
    <rPh sb="82" eb="84">
      <t>ジョウキョウ</t>
    </rPh>
    <rPh sb="97" eb="99">
      <t>カダイ</t>
    </rPh>
    <rPh sb="101" eb="103">
      <t>タイオウ</t>
    </rPh>
    <rPh sb="105" eb="107">
      <t>ショウライ</t>
    </rPh>
    <rPh sb="111" eb="113">
      <t>アンテイ</t>
    </rPh>
    <rPh sb="113" eb="114">
      <t>テキ</t>
    </rPh>
    <rPh sb="115" eb="117">
      <t>ジギョウ</t>
    </rPh>
    <rPh sb="118" eb="120">
      <t>ケイゾク</t>
    </rPh>
    <rPh sb="126" eb="130">
      <t>ヤチヨシ</t>
    </rPh>
    <rPh sb="130" eb="132">
      <t>ジョウゲ</t>
    </rPh>
    <rPh sb="132" eb="134">
      <t>スイドウ</t>
    </rPh>
    <rPh sb="134" eb="136">
      <t>ジギョウ</t>
    </rPh>
    <rPh sb="136" eb="138">
      <t>ケイエイ</t>
    </rPh>
    <rPh sb="138" eb="140">
      <t>センリャク</t>
    </rPh>
    <rPh sb="142" eb="143">
      <t>モト</t>
    </rPh>
    <rPh sb="146" eb="148">
      <t>シセツ</t>
    </rPh>
    <rPh sb="149" eb="152">
      <t>トウハイゴウ</t>
    </rPh>
    <rPh sb="157" eb="159">
      <t>トウシ</t>
    </rPh>
    <rPh sb="160" eb="162">
      <t>ゴウリ</t>
    </rPh>
    <rPh sb="162" eb="163">
      <t>カ</t>
    </rPh>
    <rPh sb="164" eb="166">
      <t>スイドウ</t>
    </rPh>
    <rPh sb="166" eb="168">
      <t>リョウキン</t>
    </rPh>
    <rPh sb="169" eb="171">
      <t>ミナオ</t>
    </rPh>
    <rPh sb="172" eb="173">
      <t>トウ</t>
    </rPh>
    <rPh sb="174" eb="176">
      <t>トリクミ</t>
    </rPh>
    <rPh sb="178" eb="179">
      <t>スス</t>
    </rPh>
    <rPh sb="181" eb="183">
      <t>ケイエイ</t>
    </rPh>
    <rPh sb="183" eb="185">
      <t>キバン</t>
    </rPh>
    <rPh sb="186" eb="188">
      <t>キョウカ</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</si>
</sst>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2.21</c:v>
                </c:pt>
                <c:pt idx="1">
                  <c:v>2.68</c:v>
                </c:pt>
                <c:pt idx="2">
                  <c:v>2.82</c:v>
                </c:pt>
                <c:pt idx="3">
                  <c:v>2.2400000000000002</c:v>
                </c:pt>
                <c:pt idx="4">
                  <c:v>2.0699999999999998</c:v>
                </c:pt>
              </c:numCache>
            </c:numRef>
          </c:val>
        </c:ser>
        <c:dLbls>
          <c:showLegendKey val="0"/>
          <c:showVal val="0"/>
          <c:showCatName val="0"/>
          <c:showSerName val="0"/>
          <c:showPercent val="0"/>
          <c:showBubbleSize val="0"/>
        </c:dLbls>
        <c:gapWidth val="150"/>
        <c:axId val="253829944"/>
        <c:axId val="25516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253829944"/>
        <c:axId val="255160568"/>
      </c:lineChart>
      <c:dateAx>
        <c:axId val="253829944"/>
        <c:scaling>
          <c:orientation val="minMax"/>
        </c:scaling>
        <c:delete val="1"/>
        <c:axPos val="b"/>
        <c:numFmt formatCode="ge" sourceLinked="1"/>
        <c:majorTickMark val="none"/>
        <c:minorTickMark val="none"/>
        <c:tickLblPos val="none"/>
        <c:crossAx val="255160568"/>
        <c:crosses val="autoZero"/>
        <c:auto val="1"/>
        <c:lblOffset val="100"/>
        <c:baseTimeUnit val="years"/>
      </c:dateAx>
      <c:valAx>
        <c:axId val="25516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76.94</c:v>
                </c:pt>
                <c:pt idx="1">
                  <c:v>76.52</c:v>
                </c:pt>
                <c:pt idx="2">
                  <c:v>75.75</c:v>
                </c:pt>
                <c:pt idx="3">
                  <c:v>78.39</c:v>
                </c:pt>
                <c:pt idx="4">
                  <c:v>78.040000000000006</c:v>
                </c:pt>
              </c:numCache>
            </c:numRef>
          </c:val>
        </c:ser>
        <c:dLbls>
          <c:showLegendKey val="0"/>
          <c:showVal val="0"/>
          <c:showCatName val="0"/>
          <c:showSerName val="0"/>
          <c:showPercent val="0"/>
          <c:showBubbleSize val="0"/>
        </c:dLbls>
        <c:gapWidth val="150"/>
        <c:axId val="257462808"/>
        <c:axId val="2574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257462808"/>
        <c:axId val="257463200"/>
      </c:lineChart>
      <c:dateAx>
        <c:axId val="257462808"/>
        <c:scaling>
          <c:orientation val="minMax"/>
        </c:scaling>
        <c:delete val="1"/>
        <c:axPos val="b"/>
        <c:numFmt formatCode="ge" sourceLinked="1"/>
        <c:majorTickMark val="none"/>
        <c:minorTickMark val="none"/>
        <c:tickLblPos val="none"/>
        <c:crossAx val="257463200"/>
        <c:crosses val="autoZero"/>
        <c:auto val="1"/>
        <c:lblOffset val="100"/>
        <c:baseTimeUnit val="years"/>
      </c:dateAx>
      <c:valAx>
        <c:axId val="2574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6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96.29</c:v>
                </c:pt>
                <c:pt idx="1">
                  <c:v>97.26</c:v>
                </c:pt>
                <c:pt idx="2">
                  <c:v>96.91</c:v>
                </c:pt>
                <c:pt idx="3">
                  <c:v>96.93</c:v>
                </c:pt>
                <c:pt idx="4">
                  <c:v>97.42</c:v>
                </c:pt>
              </c:numCache>
            </c:numRef>
          </c:val>
        </c:ser>
        <c:dLbls>
          <c:showLegendKey val="0"/>
          <c:showVal val="0"/>
          <c:showCatName val="0"/>
          <c:showSerName val="0"/>
          <c:showPercent val="0"/>
          <c:showBubbleSize val="0"/>
        </c:dLbls>
        <c:gapWidth val="150"/>
        <c:axId val="257464376"/>
        <c:axId val="3964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257464376"/>
        <c:axId val="396482272"/>
      </c:lineChart>
      <c:dateAx>
        <c:axId val="257464376"/>
        <c:scaling>
          <c:orientation val="minMax"/>
        </c:scaling>
        <c:delete val="1"/>
        <c:axPos val="b"/>
        <c:numFmt formatCode="ge" sourceLinked="1"/>
        <c:majorTickMark val="none"/>
        <c:minorTickMark val="none"/>
        <c:tickLblPos val="none"/>
        <c:crossAx val="396482272"/>
        <c:crosses val="autoZero"/>
        <c:auto val="1"/>
        <c:lblOffset val="100"/>
        <c:baseTimeUnit val="years"/>
      </c:dateAx>
      <c:valAx>
        <c:axId val="3964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6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111.3</c:v>
                </c:pt>
                <c:pt idx="1">
                  <c:v>112.97</c:v>
                </c:pt>
                <c:pt idx="2">
                  <c:v>113.49</c:v>
                </c:pt>
                <c:pt idx="3">
                  <c:v>105.36</c:v>
                </c:pt>
                <c:pt idx="4">
                  <c:v>114.45</c:v>
                </c:pt>
              </c:numCache>
            </c:numRef>
          </c:val>
        </c:ser>
        <c:dLbls>
          <c:showLegendKey val="0"/>
          <c:showVal val="0"/>
          <c:showCatName val="0"/>
          <c:showSerName val="0"/>
          <c:showPercent val="0"/>
          <c:showBubbleSize val="0"/>
        </c:dLbls>
        <c:gapWidth val="150"/>
        <c:axId val="253835112"/>
        <c:axId val="25676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253835112"/>
        <c:axId val="256761488"/>
      </c:lineChart>
      <c:dateAx>
        <c:axId val="253835112"/>
        <c:scaling>
          <c:orientation val="minMax"/>
        </c:scaling>
        <c:delete val="1"/>
        <c:axPos val="b"/>
        <c:numFmt formatCode="ge" sourceLinked="1"/>
        <c:majorTickMark val="none"/>
        <c:minorTickMark val="none"/>
        <c:tickLblPos val="none"/>
        <c:crossAx val="256761488"/>
        <c:crosses val="autoZero"/>
        <c:auto val="1"/>
        <c:lblOffset val="100"/>
        <c:baseTimeUnit val="years"/>
      </c:dateAx>
      <c:valAx>
        <c:axId val="25676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383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27.46</c:v>
                </c:pt>
                <c:pt idx="1">
                  <c:v>28.15</c:v>
                </c:pt>
                <c:pt idx="2">
                  <c:v>39.15</c:v>
                </c:pt>
                <c:pt idx="3">
                  <c:v>39.32</c:v>
                </c:pt>
                <c:pt idx="4">
                  <c:v>39.909999999999997</c:v>
                </c:pt>
              </c:numCache>
            </c:numRef>
          </c:val>
        </c:ser>
        <c:dLbls>
          <c:showLegendKey val="0"/>
          <c:showVal val="0"/>
          <c:showCatName val="0"/>
          <c:showSerName val="0"/>
          <c:showPercent val="0"/>
          <c:showBubbleSize val="0"/>
        </c:dLbls>
        <c:gapWidth val="150"/>
        <c:axId val="257277384"/>
        <c:axId val="25693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257277384"/>
        <c:axId val="256936488"/>
      </c:lineChart>
      <c:dateAx>
        <c:axId val="257277384"/>
        <c:scaling>
          <c:orientation val="minMax"/>
        </c:scaling>
        <c:delete val="1"/>
        <c:axPos val="b"/>
        <c:numFmt formatCode="ge" sourceLinked="1"/>
        <c:majorTickMark val="none"/>
        <c:minorTickMark val="none"/>
        <c:tickLblPos val="none"/>
        <c:crossAx val="256936488"/>
        <c:crosses val="autoZero"/>
        <c:auto val="1"/>
        <c:lblOffset val="100"/>
        <c:baseTimeUnit val="years"/>
      </c:dateAx>
      <c:valAx>
        <c:axId val="25693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7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9.36</c:v>
                </c:pt>
                <c:pt idx="1">
                  <c:v>10.49</c:v>
                </c:pt>
                <c:pt idx="2">
                  <c:v>9.91</c:v>
                </c:pt>
                <c:pt idx="3">
                  <c:v>11.44</c:v>
                </c:pt>
                <c:pt idx="4">
                  <c:v>11.91</c:v>
                </c:pt>
              </c:numCache>
            </c:numRef>
          </c:val>
        </c:ser>
        <c:dLbls>
          <c:showLegendKey val="0"/>
          <c:showVal val="0"/>
          <c:showCatName val="0"/>
          <c:showSerName val="0"/>
          <c:showPercent val="0"/>
          <c:showBubbleSize val="0"/>
        </c:dLbls>
        <c:gapWidth val="150"/>
        <c:axId val="257007120"/>
        <c:axId val="25700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257007120"/>
        <c:axId val="257007512"/>
      </c:lineChart>
      <c:dateAx>
        <c:axId val="257007120"/>
        <c:scaling>
          <c:orientation val="minMax"/>
        </c:scaling>
        <c:delete val="1"/>
        <c:axPos val="b"/>
        <c:numFmt formatCode="ge" sourceLinked="1"/>
        <c:majorTickMark val="none"/>
        <c:minorTickMark val="none"/>
        <c:tickLblPos val="none"/>
        <c:crossAx val="257007512"/>
        <c:crosses val="autoZero"/>
        <c:auto val="1"/>
        <c:lblOffset val="100"/>
        <c:baseTimeUnit val="years"/>
      </c:dateAx>
      <c:valAx>
        <c:axId val="25700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7008688"/>
        <c:axId val="25700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57008688"/>
        <c:axId val="257009080"/>
      </c:lineChart>
      <c:dateAx>
        <c:axId val="257008688"/>
        <c:scaling>
          <c:orientation val="minMax"/>
        </c:scaling>
        <c:delete val="1"/>
        <c:axPos val="b"/>
        <c:numFmt formatCode="ge" sourceLinked="1"/>
        <c:majorTickMark val="none"/>
        <c:minorTickMark val="none"/>
        <c:tickLblPos val="none"/>
        <c:crossAx val="257009080"/>
        <c:crosses val="autoZero"/>
        <c:auto val="1"/>
        <c:lblOffset val="100"/>
        <c:baseTimeUnit val="years"/>
      </c:dateAx>
      <c:valAx>
        <c:axId val="257009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00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2655.23</c:v>
                </c:pt>
                <c:pt idx="1">
                  <c:v>1607.73</c:v>
                </c:pt>
                <c:pt idx="2">
                  <c:v>420.14</c:v>
                </c:pt>
                <c:pt idx="3">
                  <c:v>339.89</c:v>
                </c:pt>
                <c:pt idx="4">
                  <c:v>332.94</c:v>
                </c:pt>
              </c:numCache>
            </c:numRef>
          </c:val>
        </c:ser>
        <c:dLbls>
          <c:showLegendKey val="0"/>
          <c:showVal val="0"/>
          <c:showCatName val="0"/>
          <c:showSerName val="0"/>
          <c:showPercent val="0"/>
          <c:showBubbleSize val="0"/>
        </c:dLbls>
        <c:gapWidth val="150"/>
        <c:axId val="257010256"/>
        <c:axId val="25736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257010256"/>
        <c:axId val="257363816"/>
      </c:lineChart>
      <c:dateAx>
        <c:axId val="257010256"/>
        <c:scaling>
          <c:orientation val="minMax"/>
        </c:scaling>
        <c:delete val="1"/>
        <c:axPos val="b"/>
        <c:numFmt formatCode="ge" sourceLinked="1"/>
        <c:majorTickMark val="none"/>
        <c:minorTickMark val="none"/>
        <c:tickLblPos val="none"/>
        <c:crossAx val="257363816"/>
        <c:crosses val="autoZero"/>
        <c:auto val="1"/>
        <c:lblOffset val="100"/>
        <c:baseTimeUnit val="years"/>
      </c:dateAx>
      <c:valAx>
        <c:axId val="257363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0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408.68</c:v>
                </c:pt>
                <c:pt idx="1">
                  <c:v>416.55</c:v>
                </c:pt>
                <c:pt idx="2">
                  <c:v>437.78</c:v>
                </c:pt>
                <c:pt idx="3">
                  <c:v>447.13</c:v>
                </c:pt>
                <c:pt idx="4">
                  <c:v>455.94</c:v>
                </c:pt>
              </c:numCache>
            </c:numRef>
          </c:val>
        </c:ser>
        <c:dLbls>
          <c:showLegendKey val="0"/>
          <c:showVal val="0"/>
          <c:showCatName val="0"/>
          <c:showSerName val="0"/>
          <c:showPercent val="0"/>
          <c:showBubbleSize val="0"/>
        </c:dLbls>
        <c:gapWidth val="150"/>
        <c:axId val="257364992"/>
        <c:axId val="257365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257364992"/>
        <c:axId val="257365384"/>
      </c:lineChart>
      <c:dateAx>
        <c:axId val="257364992"/>
        <c:scaling>
          <c:orientation val="minMax"/>
        </c:scaling>
        <c:delete val="1"/>
        <c:axPos val="b"/>
        <c:numFmt formatCode="ge" sourceLinked="1"/>
        <c:majorTickMark val="none"/>
        <c:minorTickMark val="none"/>
        <c:tickLblPos val="none"/>
        <c:crossAx val="257365384"/>
        <c:crosses val="autoZero"/>
        <c:auto val="1"/>
        <c:lblOffset val="100"/>
        <c:baseTimeUnit val="years"/>
      </c:dateAx>
      <c:valAx>
        <c:axId val="257365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3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91.35</c:v>
                </c:pt>
                <c:pt idx="1">
                  <c:v>91.59</c:v>
                </c:pt>
                <c:pt idx="2">
                  <c:v>95.81</c:v>
                </c:pt>
                <c:pt idx="3">
                  <c:v>92.37</c:v>
                </c:pt>
                <c:pt idx="4">
                  <c:v>95.36</c:v>
                </c:pt>
              </c:numCache>
            </c:numRef>
          </c:val>
        </c:ser>
        <c:dLbls>
          <c:showLegendKey val="0"/>
          <c:showVal val="0"/>
          <c:showCatName val="0"/>
          <c:showSerName val="0"/>
          <c:showPercent val="0"/>
          <c:showBubbleSize val="0"/>
        </c:dLbls>
        <c:gapWidth val="150"/>
        <c:axId val="257366560"/>
        <c:axId val="25736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257366560"/>
        <c:axId val="257366952"/>
      </c:lineChart>
      <c:dateAx>
        <c:axId val="257366560"/>
        <c:scaling>
          <c:orientation val="minMax"/>
        </c:scaling>
        <c:delete val="1"/>
        <c:axPos val="b"/>
        <c:numFmt formatCode="ge" sourceLinked="1"/>
        <c:majorTickMark val="none"/>
        <c:minorTickMark val="none"/>
        <c:tickLblPos val="none"/>
        <c:crossAx val="257366952"/>
        <c:crosses val="autoZero"/>
        <c:auto val="1"/>
        <c:lblOffset val="100"/>
        <c:baseTimeUnit val="years"/>
      </c:dateAx>
      <c:valAx>
        <c:axId val="25736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3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169.11</c:v>
                </c:pt>
                <c:pt idx="1">
                  <c:v>167.99</c:v>
                </c:pt>
                <c:pt idx="2">
                  <c:v>161.5</c:v>
                </c:pt>
                <c:pt idx="3">
                  <c:v>168.49</c:v>
                </c:pt>
                <c:pt idx="4">
                  <c:v>163.77000000000001</c:v>
                </c:pt>
              </c:numCache>
            </c:numRef>
          </c:val>
        </c:ser>
        <c:dLbls>
          <c:showLegendKey val="0"/>
          <c:showVal val="0"/>
          <c:showCatName val="0"/>
          <c:showSerName val="0"/>
          <c:showPercent val="0"/>
          <c:showBubbleSize val="0"/>
        </c:dLbls>
        <c:gapWidth val="150"/>
        <c:axId val="257461240"/>
        <c:axId val="25746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257461240"/>
        <c:axId val="257461632"/>
      </c:lineChart>
      <c:dateAx>
        <c:axId val="257461240"/>
        <c:scaling>
          <c:orientation val="minMax"/>
        </c:scaling>
        <c:delete val="1"/>
        <c:axPos val="b"/>
        <c:numFmt formatCode="ge" sourceLinked="1"/>
        <c:majorTickMark val="none"/>
        <c:minorTickMark val="none"/>
        <c:tickLblPos val="none"/>
        <c:crossAx val="257461632"/>
        <c:crosses val="autoZero"/>
        <c:auto val="1"/>
        <c:lblOffset val="100"/>
        <c:baseTimeUnit val="years"/>
      </c:dateAx>
      <c:valAx>
        <c:axId val="2574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46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3"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千葉県　八千代市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195933</v>
      </c>
      <c r="AM8" s="61"/>
      <c r="AN8" s="61"/>
      <c r="AO8" s="61"/>
      <c r="AP8" s="61"/>
      <c r="AQ8" s="61"/>
      <c r="AR8" s="61"/>
      <c r="AS8" s="61"/>
      <c r="AT8" s="51">
        <f>データ!$S$6</f>
        <v>51.39</v>
      </c>
      <c r="AU8" s="52"/>
      <c r="AV8" s="52"/>
      <c r="AW8" s="52"/>
      <c r="AX8" s="52"/>
      <c r="AY8" s="52"/>
      <c r="AZ8" s="52"/>
      <c r="BA8" s="52"/>
      <c r="BB8" s="53">
        <f>データ!$T$6</f>
        <v>3812.67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67.02</v>
      </c>
      <c r="J10" s="52"/>
      <c r="K10" s="52"/>
      <c r="L10" s="52"/>
      <c r="M10" s="52"/>
      <c r="N10" s="52"/>
      <c r="O10" s="64"/>
      <c r="P10" s="53">
        <f>データ!$P$6</f>
        <v>99.12</v>
      </c>
      <c r="Q10" s="53"/>
      <c r="R10" s="53"/>
      <c r="S10" s="53"/>
      <c r="T10" s="53"/>
      <c r="U10" s="53"/>
      <c r="V10" s="53"/>
      <c r="W10" s="61">
        <f>データ!$Q$6</f>
        <v>1771</v>
      </c>
      <c r="X10" s="61"/>
      <c r="Y10" s="61"/>
      <c r="Z10" s="61"/>
      <c r="AA10" s="61"/>
      <c r="AB10" s="61"/>
      <c r="AC10" s="61"/>
      <c r="AD10" s="2"/>
      <c r="AE10" s="2"/>
      <c r="AF10" s="2"/>
      <c r="AG10" s="2"/>
      <c r="AH10" s="5"/>
      <c r="AI10" s="5"/>
      <c r="AJ10" s="5"/>
      <c r="AK10" s="5"/>
      <c r="AL10" s="61">
        <f>データ!$U$6</f>
        <v>194426</v>
      </c>
      <c r="AM10" s="61"/>
      <c r="AN10" s="61"/>
      <c r="AO10" s="61"/>
      <c r="AP10" s="61"/>
      <c r="AQ10" s="61"/>
      <c r="AR10" s="61"/>
      <c r="AS10" s="61"/>
      <c r="AT10" s="51">
        <f>データ!$V$6</f>
        <v>44.96</v>
      </c>
      <c r="AU10" s="52"/>
      <c r="AV10" s="52"/>
      <c r="AW10" s="52"/>
      <c r="AX10" s="52"/>
      <c r="AY10" s="52"/>
      <c r="AZ10" s="52"/>
      <c r="BA10" s="52"/>
      <c r="BB10" s="53">
        <f>データ!$W$6</f>
        <v>4324.42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122211</v>
      </c>
      <c r="D6" s="34">
        <f t="shared" si="3"/>
        <v>46</v>
      </c>
      <c r="E6" s="34">
        <f t="shared" si="3"/>
        <v>1</v>
      </c>
      <c r="F6" s="34">
        <f t="shared" si="3"/>
        <v>0</v>
      </c>
      <c r="G6" s="34">
        <f t="shared" si="3"/>
        <v>1</v>
      </c>
      <c r="H6" s="34" t="str">
        <f t="shared" si="3"/>
        <v>千葉県　八千代市</v>
      </c>
      <c r="I6" s="34" t="str">
        <f t="shared" si="3"/>
        <v>法適用</v>
      </c>
      <c r="J6" s="34" t="str">
        <f t="shared" si="3"/>
        <v>水道事業</v>
      </c>
      <c r="K6" s="34" t="str">
        <f t="shared" si="3"/>
        <v>末端給水事業</v>
      </c>
      <c r="L6" s="34" t="str">
        <f t="shared" si="3"/>
        <v>A2</v>
      </c>
      <c r="M6" s="34">
        <f t="shared" si="3"/>
        <v>0</v>
      </c>
      <c r="N6" s="35" t="str">
        <f t="shared" si="3"/>
        <v>-</v>
      </c>
      <c r="O6" s="35">
        <f t="shared" si="3"/>
        <v>67.02</v>
      </c>
      <c r="P6" s="35">
        <f t="shared" si="3"/>
        <v>99.12</v>
      </c>
      <c r="Q6" s="35">
        <f t="shared" si="3"/>
        <v>1771</v>
      </c>
      <c r="R6" s="35">
        <f t="shared" si="3"/>
        <v>195933</v>
      </c>
      <c r="S6" s="35">
        <f t="shared" si="3"/>
        <v>51.39</v>
      </c>
      <c r="T6" s="35">
        <f t="shared" si="3"/>
        <v>3812.67</v>
      </c>
      <c r="U6" s="35">
        <f t="shared" si="3"/>
        <v>194426</v>
      </c>
      <c r="V6" s="35">
        <f t="shared" si="3"/>
        <v>44.96</v>
      </c>
      <c r="W6" s="35">
        <f t="shared" si="3"/>
        <v>4324.42</v>
      </c>
      <c r="X6" s="36">
        <f>IF(X7="",NA(),X7)</f>
        <v>111.3</v>
      </c>
      <c r="Y6" s="36">
        <f t="shared" ref="Y6:AG6" si="4">IF(Y7="",NA(),Y7)</f>
        <v>112.97</v>
      </c>
      <c r="Z6" s="36">
        <f t="shared" si="4"/>
        <v>113.49</v>
      </c>
      <c r="AA6" s="36">
        <f t="shared" si="4"/>
        <v>105.36</v>
      </c>
      <c r="AB6" s="36">
        <f t="shared" si="4"/>
        <v>114.45</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2655.23</v>
      </c>
      <c r="AU6" s="36">
        <f t="shared" ref="AU6:BC6" si="6">IF(AU7="",NA(),AU7)</f>
        <v>1607.73</v>
      </c>
      <c r="AV6" s="36">
        <f t="shared" si="6"/>
        <v>420.14</v>
      </c>
      <c r="AW6" s="36">
        <f t="shared" si="6"/>
        <v>339.89</v>
      </c>
      <c r="AX6" s="36">
        <f t="shared" si="6"/>
        <v>332.94</v>
      </c>
      <c r="AY6" s="36">
        <f t="shared" si="6"/>
        <v>590.46</v>
      </c>
      <c r="AZ6" s="36">
        <f t="shared" si="6"/>
        <v>628.34</v>
      </c>
      <c r="BA6" s="36">
        <f t="shared" si="6"/>
        <v>289.8</v>
      </c>
      <c r="BB6" s="36">
        <f t="shared" si="6"/>
        <v>299.44</v>
      </c>
      <c r="BC6" s="36">
        <f t="shared" si="6"/>
        <v>311.99</v>
      </c>
      <c r="BD6" s="35" t="str">
        <f>IF(BD7="","",IF(BD7="-","【-】","【"&amp;SUBSTITUTE(TEXT(BD7,"#,##0.00"),"-","△")&amp;"】"))</f>
        <v>【262.87】</v>
      </c>
      <c r="BE6" s="36">
        <f>IF(BE7="",NA(),BE7)</f>
        <v>408.68</v>
      </c>
      <c r="BF6" s="36">
        <f t="shared" ref="BF6:BN6" si="7">IF(BF7="",NA(),BF7)</f>
        <v>416.55</v>
      </c>
      <c r="BG6" s="36">
        <f t="shared" si="7"/>
        <v>437.78</v>
      </c>
      <c r="BH6" s="36">
        <f t="shared" si="7"/>
        <v>447.13</v>
      </c>
      <c r="BI6" s="36">
        <f t="shared" si="7"/>
        <v>455.94</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91.35</v>
      </c>
      <c r="BQ6" s="36">
        <f t="shared" ref="BQ6:BY6" si="8">IF(BQ7="",NA(),BQ7)</f>
        <v>91.59</v>
      </c>
      <c r="BR6" s="36">
        <f t="shared" si="8"/>
        <v>95.81</v>
      </c>
      <c r="BS6" s="36">
        <f t="shared" si="8"/>
        <v>92.37</v>
      </c>
      <c r="BT6" s="36">
        <f t="shared" si="8"/>
        <v>95.36</v>
      </c>
      <c r="BU6" s="36">
        <f t="shared" si="8"/>
        <v>99.91</v>
      </c>
      <c r="BV6" s="36">
        <f t="shared" si="8"/>
        <v>99.89</v>
      </c>
      <c r="BW6" s="36">
        <f t="shared" si="8"/>
        <v>107.05</v>
      </c>
      <c r="BX6" s="36">
        <f t="shared" si="8"/>
        <v>106.4</v>
      </c>
      <c r="BY6" s="36">
        <f t="shared" si="8"/>
        <v>107.61</v>
      </c>
      <c r="BZ6" s="35" t="str">
        <f>IF(BZ7="","",IF(BZ7="-","【-】","【"&amp;SUBSTITUTE(TEXT(BZ7,"#,##0.00"),"-","△")&amp;"】"))</f>
        <v>【105.59】</v>
      </c>
      <c r="CA6" s="36">
        <f>IF(CA7="",NA(),CA7)</f>
        <v>169.11</v>
      </c>
      <c r="CB6" s="36">
        <f t="shared" ref="CB6:CJ6" si="9">IF(CB7="",NA(),CB7)</f>
        <v>167.99</v>
      </c>
      <c r="CC6" s="36">
        <f t="shared" si="9"/>
        <v>161.5</v>
      </c>
      <c r="CD6" s="36">
        <f t="shared" si="9"/>
        <v>168.49</v>
      </c>
      <c r="CE6" s="36">
        <f t="shared" si="9"/>
        <v>163.77000000000001</v>
      </c>
      <c r="CF6" s="36">
        <f t="shared" si="9"/>
        <v>164.25</v>
      </c>
      <c r="CG6" s="36">
        <f t="shared" si="9"/>
        <v>165.34</v>
      </c>
      <c r="CH6" s="36">
        <f t="shared" si="9"/>
        <v>155.09</v>
      </c>
      <c r="CI6" s="36">
        <f t="shared" si="9"/>
        <v>156.29</v>
      </c>
      <c r="CJ6" s="36">
        <f t="shared" si="9"/>
        <v>155.69</v>
      </c>
      <c r="CK6" s="35" t="str">
        <f>IF(CK7="","",IF(CK7="-","【-】","【"&amp;SUBSTITUTE(TEXT(CK7,"#,##0.00"),"-","△")&amp;"】"))</f>
        <v>【163.27】</v>
      </c>
      <c r="CL6" s="36">
        <f>IF(CL7="",NA(),CL7)</f>
        <v>76.94</v>
      </c>
      <c r="CM6" s="36">
        <f t="shared" ref="CM6:CU6" si="10">IF(CM7="",NA(),CM7)</f>
        <v>76.52</v>
      </c>
      <c r="CN6" s="36">
        <f t="shared" si="10"/>
        <v>75.75</v>
      </c>
      <c r="CO6" s="36">
        <f t="shared" si="10"/>
        <v>78.39</v>
      </c>
      <c r="CP6" s="36">
        <f t="shared" si="10"/>
        <v>78.040000000000006</v>
      </c>
      <c r="CQ6" s="36">
        <f t="shared" si="10"/>
        <v>62.71</v>
      </c>
      <c r="CR6" s="36">
        <f t="shared" si="10"/>
        <v>62.15</v>
      </c>
      <c r="CS6" s="36">
        <f t="shared" si="10"/>
        <v>61.61</v>
      </c>
      <c r="CT6" s="36">
        <f t="shared" si="10"/>
        <v>62.34</v>
      </c>
      <c r="CU6" s="36">
        <f t="shared" si="10"/>
        <v>62.46</v>
      </c>
      <c r="CV6" s="35" t="str">
        <f>IF(CV7="","",IF(CV7="-","【-】","【"&amp;SUBSTITUTE(TEXT(CV7,"#,##0.00"),"-","△")&amp;"】"))</f>
        <v>【59.94】</v>
      </c>
      <c r="CW6" s="36">
        <f>IF(CW7="",NA(),CW7)</f>
        <v>96.29</v>
      </c>
      <c r="CX6" s="36">
        <f t="shared" ref="CX6:DF6" si="11">IF(CX7="",NA(),CX7)</f>
        <v>97.26</v>
      </c>
      <c r="CY6" s="36">
        <f t="shared" si="11"/>
        <v>96.91</v>
      </c>
      <c r="CZ6" s="36">
        <f t="shared" si="11"/>
        <v>96.93</v>
      </c>
      <c r="DA6" s="36">
        <f t="shared" si="11"/>
        <v>97.42</v>
      </c>
      <c r="DB6" s="36">
        <f t="shared" si="11"/>
        <v>90.54</v>
      </c>
      <c r="DC6" s="36">
        <f t="shared" si="11"/>
        <v>90.64</v>
      </c>
      <c r="DD6" s="36">
        <f t="shared" si="11"/>
        <v>90.23</v>
      </c>
      <c r="DE6" s="36">
        <f t="shared" si="11"/>
        <v>90.15</v>
      </c>
      <c r="DF6" s="36">
        <f t="shared" si="11"/>
        <v>90.62</v>
      </c>
      <c r="DG6" s="35" t="str">
        <f>IF(DG7="","",IF(DG7="-","【-】","【"&amp;SUBSTITUTE(TEXT(DG7,"#,##0.00"),"-","△")&amp;"】"))</f>
        <v>【90.22】</v>
      </c>
      <c r="DH6" s="36">
        <f>IF(DH7="",NA(),DH7)</f>
        <v>27.46</v>
      </c>
      <c r="DI6" s="36">
        <f t="shared" ref="DI6:DQ6" si="12">IF(DI7="",NA(),DI7)</f>
        <v>28.15</v>
      </c>
      <c r="DJ6" s="36">
        <f t="shared" si="12"/>
        <v>39.15</v>
      </c>
      <c r="DK6" s="36">
        <f t="shared" si="12"/>
        <v>39.32</v>
      </c>
      <c r="DL6" s="36">
        <f t="shared" si="12"/>
        <v>39.909999999999997</v>
      </c>
      <c r="DM6" s="36">
        <f t="shared" si="12"/>
        <v>42.43</v>
      </c>
      <c r="DN6" s="36">
        <f t="shared" si="12"/>
        <v>43.24</v>
      </c>
      <c r="DO6" s="36">
        <f t="shared" si="12"/>
        <v>46.36</v>
      </c>
      <c r="DP6" s="36">
        <f t="shared" si="12"/>
        <v>47.37</v>
      </c>
      <c r="DQ6" s="36">
        <f t="shared" si="12"/>
        <v>48.01</v>
      </c>
      <c r="DR6" s="35" t="str">
        <f>IF(DR7="","",IF(DR7="-","【-】","【"&amp;SUBSTITUTE(TEXT(DR7,"#,##0.00"),"-","△")&amp;"】"))</f>
        <v>【47.91】</v>
      </c>
      <c r="DS6" s="36">
        <f>IF(DS7="",NA(),DS7)</f>
        <v>9.36</v>
      </c>
      <c r="DT6" s="36">
        <f t="shared" ref="DT6:EB6" si="13">IF(DT7="",NA(),DT7)</f>
        <v>10.49</v>
      </c>
      <c r="DU6" s="36">
        <f t="shared" si="13"/>
        <v>9.91</v>
      </c>
      <c r="DV6" s="36">
        <f t="shared" si="13"/>
        <v>11.44</v>
      </c>
      <c r="DW6" s="36">
        <f t="shared" si="13"/>
        <v>11.91</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2.21</v>
      </c>
      <c r="EE6" s="36">
        <f t="shared" ref="EE6:EM6" si="14">IF(EE7="",NA(),EE7)</f>
        <v>2.68</v>
      </c>
      <c r="EF6" s="36">
        <f t="shared" si="14"/>
        <v>2.82</v>
      </c>
      <c r="EG6" s="36">
        <f t="shared" si="14"/>
        <v>2.2400000000000002</v>
      </c>
      <c r="EH6" s="36">
        <f t="shared" si="14"/>
        <v>2.0699999999999998</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122211</v>
      </c>
      <c r="D7" s="38">
        <v>46</v>
      </c>
      <c r="E7" s="38">
        <v>1</v>
      </c>
      <c r="F7" s="38">
        <v>0</v>
      </c>
      <c r="G7" s="38">
        <v>1</v>
      </c>
      <c r="H7" s="38" t="s">
        <v>105</v>
      </c>
      <c r="I7" s="38" t="s">
        <v>106</v>
      </c>
      <c r="J7" s="38" t="s">
        <v>107</v>
      </c>
      <c r="K7" s="38" t="s">
        <v>108</v>
      </c>
      <c r="L7" s="38" t="s">
        <v>109</v>
      </c>
      <c r="M7" s="38"/>
      <c r="N7" s="39" t="s">
        <v>110</v>
      </c>
      <c r="O7" s="39">
        <v>67.02</v>
      </c>
      <c r="P7" s="39">
        <v>99.12</v>
      </c>
      <c r="Q7" s="39">
        <v>1771</v>
      </c>
      <c r="R7" s="39">
        <v>195933</v>
      </c>
      <c r="S7" s="39">
        <v>51.39</v>
      </c>
      <c r="T7" s="39">
        <v>3812.67</v>
      </c>
      <c r="U7" s="39">
        <v>194426</v>
      </c>
      <c r="V7" s="39">
        <v>44.96</v>
      </c>
      <c r="W7" s="39">
        <v>4324.42</v>
      </c>
      <c r="X7" s="39">
        <v>111.3</v>
      </c>
      <c r="Y7" s="39">
        <v>112.97</v>
      </c>
      <c r="Z7" s="39">
        <v>113.49</v>
      </c>
      <c r="AA7" s="39">
        <v>105.36</v>
      </c>
      <c r="AB7" s="39">
        <v>114.45</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2655.23</v>
      </c>
      <c r="AU7" s="39">
        <v>1607.73</v>
      </c>
      <c r="AV7" s="39">
        <v>420.14</v>
      </c>
      <c r="AW7" s="39">
        <v>339.89</v>
      </c>
      <c r="AX7" s="39">
        <v>332.94</v>
      </c>
      <c r="AY7" s="39">
        <v>590.46</v>
      </c>
      <c r="AZ7" s="39">
        <v>628.34</v>
      </c>
      <c r="BA7" s="39">
        <v>289.8</v>
      </c>
      <c r="BB7" s="39">
        <v>299.44</v>
      </c>
      <c r="BC7" s="39">
        <v>311.99</v>
      </c>
      <c r="BD7" s="39">
        <v>262.87</v>
      </c>
      <c r="BE7" s="39">
        <v>408.68</v>
      </c>
      <c r="BF7" s="39">
        <v>416.55</v>
      </c>
      <c r="BG7" s="39">
        <v>437.78</v>
      </c>
      <c r="BH7" s="39">
        <v>447.13</v>
      </c>
      <c r="BI7" s="39">
        <v>455.94</v>
      </c>
      <c r="BJ7" s="39">
        <v>299.16000000000003</v>
      </c>
      <c r="BK7" s="39">
        <v>297.13</v>
      </c>
      <c r="BL7" s="39">
        <v>301.99</v>
      </c>
      <c r="BM7" s="39">
        <v>298.08999999999997</v>
      </c>
      <c r="BN7" s="39">
        <v>291.77999999999997</v>
      </c>
      <c r="BO7" s="39">
        <v>270.87</v>
      </c>
      <c r="BP7" s="39">
        <v>91.35</v>
      </c>
      <c r="BQ7" s="39">
        <v>91.59</v>
      </c>
      <c r="BR7" s="39">
        <v>95.81</v>
      </c>
      <c r="BS7" s="39">
        <v>92.37</v>
      </c>
      <c r="BT7" s="39">
        <v>95.36</v>
      </c>
      <c r="BU7" s="39">
        <v>99.91</v>
      </c>
      <c r="BV7" s="39">
        <v>99.89</v>
      </c>
      <c r="BW7" s="39">
        <v>107.05</v>
      </c>
      <c r="BX7" s="39">
        <v>106.4</v>
      </c>
      <c r="BY7" s="39">
        <v>107.61</v>
      </c>
      <c r="BZ7" s="39">
        <v>105.59</v>
      </c>
      <c r="CA7" s="39">
        <v>169.11</v>
      </c>
      <c r="CB7" s="39">
        <v>167.99</v>
      </c>
      <c r="CC7" s="39">
        <v>161.5</v>
      </c>
      <c r="CD7" s="39">
        <v>168.49</v>
      </c>
      <c r="CE7" s="39">
        <v>163.77000000000001</v>
      </c>
      <c r="CF7" s="39">
        <v>164.25</v>
      </c>
      <c r="CG7" s="39">
        <v>165.34</v>
      </c>
      <c r="CH7" s="39">
        <v>155.09</v>
      </c>
      <c r="CI7" s="39">
        <v>156.29</v>
      </c>
      <c r="CJ7" s="39">
        <v>155.69</v>
      </c>
      <c r="CK7" s="39">
        <v>163.27000000000001</v>
      </c>
      <c r="CL7" s="39">
        <v>76.94</v>
      </c>
      <c r="CM7" s="39">
        <v>76.52</v>
      </c>
      <c r="CN7" s="39">
        <v>75.75</v>
      </c>
      <c r="CO7" s="39">
        <v>78.39</v>
      </c>
      <c r="CP7" s="39">
        <v>78.040000000000006</v>
      </c>
      <c r="CQ7" s="39">
        <v>62.71</v>
      </c>
      <c r="CR7" s="39">
        <v>62.15</v>
      </c>
      <c r="CS7" s="39">
        <v>61.61</v>
      </c>
      <c r="CT7" s="39">
        <v>62.34</v>
      </c>
      <c r="CU7" s="39">
        <v>62.46</v>
      </c>
      <c r="CV7" s="39">
        <v>59.94</v>
      </c>
      <c r="CW7" s="39">
        <v>96.29</v>
      </c>
      <c r="CX7" s="39">
        <v>97.26</v>
      </c>
      <c r="CY7" s="39">
        <v>96.91</v>
      </c>
      <c r="CZ7" s="39">
        <v>96.93</v>
      </c>
      <c r="DA7" s="39">
        <v>97.42</v>
      </c>
      <c r="DB7" s="39">
        <v>90.54</v>
      </c>
      <c r="DC7" s="39">
        <v>90.64</v>
      </c>
      <c r="DD7" s="39">
        <v>90.23</v>
      </c>
      <c r="DE7" s="39">
        <v>90.15</v>
      </c>
      <c r="DF7" s="39">
        <v>90.62</v>
      </c>
      <c r="DG7" s="39">
        <v>90.22</v>
      </c>
      <c r="DH7" s="39">
        <v>27.46</v>
      </c>
      <c r="DI7" s="39">
        <v>28.15</v>
      </c>
      <c r="DJ7" s="39">
        <v>39.15</v>
      </c>
      <c r="DK7" s="39">
        <v>39.32</v>
      </c>
      <c r="DL7" s="39">
        <v>39.909999999999997</v>
      </c>
      <c r="DM7" s="39">
        <v>42.43</v>
      </c>
      <c r="DN7" s="39">
        <v>43.24</v>
      </c>
      <c r="DO7" s="39">
        <v>46.36</v>
      </c>
      <c r="DP7" s="39">
        <v>47.37</v>
      </c>
      <c r="DQ7" s="39">
        <v>48.01</v>
      </c>
      <c r="DR7" s="39">
        <v>47.91</v>
      </c>
      <c r="DS7" s="39">
        <v>9.36</v>
      </c>
      <c r="DT7" s="39">
        <v>10.49</v>
      </c>
      <c r="DU7" s="39">
        <v>9.91</v>
      </c>
      <c r="DV7" s="39">
        <v>11.44</v>
      </c>
      <c r="DW7" s="39">
        <v>11.91</v>
      </c>
      <c r="DX7" s="39">
        <v>11.07</v>
      </c>
      <c r="DY7" s="39">
        <v>12.21</v>
      </c>
      <c r="DZ7" s="39">
        <v>13.57</v>
      </c>
      <c r="EA7" s="39">
        <v>14.27</v>
      </c>
      <c r="EB7" s="39">
        <v>16.170000000000002</v>
      </c>
      <c r="EC7" s="39">
        <v>15</v>
      </c>
      <c r="ED7" s="39">
        <v>2.21</v>
      </c>
      <c r="EE7" s="39">
        <v>2.68</v>
      </c>
      <c r="EF7" s="39">
        <v>2.82</v>
      </c>
      <c r="EG7" s="39">
        <v>2.2400000000000002</v>
      </c>
      <c r="EH7" s="39">
        <v>2.0699999999999998</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2018-02-01T02:51:17Z</cp:lastPrinted>
  <dcterms:created xsi:type="dcterms:W3CDTF">2017-12-25T01:25:44Z</dcterms:created>
  <dcterms:modified xsi:type="dcterms:W3CDTF">2018-02-01T02:51:33Z</dcterms:modified>
  <cp:category/>
</cp:coreProperties>
</file>