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7\800500_経営企画課\4.総務企画班\19.経営計画\02経営比較分析表\公表データ\"/>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<sst xmlns="http://schemas.openxmlformats.org/spreadsheetml/2006/main" count="217" uniqueCount="107">
  <si>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</si>
  <si>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</si>
  <si>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</si>
  <si>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</si>
  <si>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</si>
  <si>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</si>
  <si>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</si>
  <si>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</si>
  <si>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</si>
  <si>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</si>
  <si>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</si>
  <si>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</si>
  <si>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</si>
  <si>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</si>
  <si>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</si>
  <si>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</si>
  <si>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</si>
  <si>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</si>
  <si>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</si>
  <si>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</si>
  <si>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</si>
  <si>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</si>
  <si>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</si>
  <si>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</si>
  <si>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</si>
  <si>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</si>
  <si>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</si>
  <si>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</si>
  <si>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</si>
  <si>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</si>
  <si>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</si>
  <si>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</si>
  <si>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</si>
  <si>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</si>
  <si>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</si>
  <si>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</si>
  <si>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</si>
  <si>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</si>
  <si>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</si>
  <si>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</si>
  <si>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</si>
  <si>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</si>
  <si>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</si>
  <si>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</si>
  <si>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</si>
  <si>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</si>
  <si>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</si>
  <si>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</si>
  <si>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</si>
  <si>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</si>
  <si>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</si>
  <si>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</si>
  <si>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</si>
  <si>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</si>
  <si>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</si>
  <si>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</si>
  <si>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</si>
  <si>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</si>
  <si>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</si>
  <si>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</si>
  <si>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</si>
  <si>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</si>
  <si>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</si>
  <si>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</si>
  <si>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</si>
  <si>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</si>
  <si>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</si>
  <si>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</si>
  <si>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</si>
  <si>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</si>
  <si>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</si>
  <si>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</si>
  <si>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</si>
  <si>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</si>
  <si>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</si>
  <si>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</si>
  <si>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</si>
  <si>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</si>
  <si>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</si>
  <si>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</si>
  <si>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</si>
  <si>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</si>
  <si>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</si>
  <si>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</si>
  <si>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</si>
  <si>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</si>
  <si>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</si>
  <si>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</si>
  <si>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</si>
  <si>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</si>
  <si>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</si>
  <si>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</si>
  <si>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</si>
  <si>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八千代市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</si>
  <si>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</si>
  <si>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</si>
  <si>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</si>
  <si>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</si>
  <si>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</si>
  <si>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</si>
  <si>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</si>
  <si>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</si>
  <si>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</si>
  <si>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</si>
  <si>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「①経常収支比率」は、100％を超えているが、「⑤料金回収率」で100％を下回り、料金で給水に係る費用を賄えていないことから、料金収入の確保への取組みが必要となっている。
　「③流動比率」は、短期的な債務への支払能力は確保されているが、保有資金が減少していることにより、悪化する見通しとなっている。
　「④企業債残高対給水収益比率」のとおり企業債残高の規模は大きく、さらに悪化する見通しとなっているため、投資のあり方の検討や企業債以外の財源を確保する取組みが必要となっている。
　「⑥給水原価」は、平成23年度以降、維持管理費、資本費ともに増加している。（平成26年度の減少は、新会計基準の適用によるもの。）
　「⑦施設利用率」は平均より高いものの、配水量の減少傾向により、長期的には能力が過大となるため、施設のダウンサイジングを進める必要がある。
　「⑧有収率」は平均を上回っており、今後も漏水対策を進めることにより、さらに上昇させていくことが望まれる。</t>
    <rPh sb="3" eb="5">
      <t>ケイジョウ</t>
    </rPh>
    <rPh sb="5" eb="7">
      <t>シュウシ</t>
    </rPh>
    <rPh sb="7" eb="9">
      <t>ヒリツ</t>
    </rPh>
    <rPh sb="17" eb="18">
      <t>コ</t>
    </rPh>
    <rPh sb="26" eb="28">
      <t>リョウキン</t>
    </rPh>
    <rPh sb="28" eb="30">
      <t>カイシュウ</t>
    </rPh>
    <rPh sb="38" eb="40">
      <t>シタマワ</t>
    </rPh>
    <rPh sb="42" eb="44">
      <t>リョウキン</t>
    </rPh>
    <rPh sb="45" eb="47">
      <t>キュウスイ</t>
    </rPh>
    <rPh sb="48" eb="49">
      <t>カカ</t>
    </rPh>
    <rPh sb="50" eb="52">
      <t>ヒヨウ</t>
    </rPh>
    <rPh sb="53" eb="54">
      <t>マカナ</t>
    </rPh>
    <rPh sb="64" eb="66">
      <t>リョウキン</t>
    </rPh>
    <rPh sb="66" eb="68">
      <t>シュウニュウ</t>
    </rPh>
    <rPh sb="69" eb="71">
      <t>カクホ</t>
    </rPh>
    <rPh sb="73" eb="75">
      <t>トリク</t>
    </rPh>
    <rPh sb="77" eb="79">
      <t>ヒツヨウ</t>
    </rPh>
    <rPh sb="90" eb="92">
      <t>リュウドウ</t>
    </rPh>
    <rPh sb="92" eb="94">
      <t>ヒリツ</t>
    </rPh>
    <rPh sb="97" eb="99">
      <t>タンキ</t>
    </rPh>
    <rPh sb="99" eb="100">
      <t>テキ</t>
    </rPh>
    <rPh sb="101" eb="103">
      <t>サイム</t>
    </rPh>
    <rPh sb="105" eb="107">
      <t>シハライ</t>
    </rPh>
    <rPh sb="107" eb="109">
      <t>ノウリョク</t>
    </rPh>
    <rPh sb="110" eb="112">
      <t>カクホ</t>
    </rPh>
    <rPh sb="119" eb="121">
      <t>ホユウ</t>
    </rPh>
    <rPh sb="121" eb="123">
      <t>シキン</t>
    </rPh>
    <rPh sb="124" eb="126">
      <t>ゲンショウ</t>
    </rPh>
    <rPh sb="136" eb="138">
      <t>アッカ</t>
    </rPh>
    <rPh sb="140" eb="142">
      <t>ミトオ</t>
    </rPh>
    <rPh sb="154" eb="156">
      <t>キギョウ</t>
    </rPh>
    <rPh sb="156" eb="157">
      <t>サイ</t>
    </rPh>
    <rPh sb="157" eb="159">
      <t>ザンダカ</t>
    </rPh>
    <rPh sb="159" eb="160">
      <t>タイ</t>
    </rPh>
    <rPh sb="160" eb="162">
      <t>キュウスイ</t>
    </rPh>
    <rPh sb="162" eb="164">
      <t>シュウエキ</t>
    </rPh>
    <rPh sb="164" eb="166">
      <t>ヒリツ</t>
    </rPh>
    <rPh sb="171" eb="173">
      <t>キギョウ</t>
    </rPh>
    <rPh sb="173" eb="174">
      <t>サイ</t>
    </rPh>
    <rPh sb="174" eb="176">
      <t>ザンダカ</t>
    </rPh>
    <rPh sb="177" eb="179">
      <t>キボ</t>
    </rPh>
    <rPh sb="180" eb="181">
      <t>オオ</t>
    </rPh>
    <rPh sb="187" eb="189">
      <t>アッカ</t>
    </rPh>
    <rPh sb="191" eb="193">
      <t>ミトオ</t>
    </rPh>
    <rPh sb="203" eb="205">
      <t>トウシ</t>
    </rPh>
    <rPh sb="208" eb="209">
      <t>カタ</t>
    </rPh>
    <rPh sb="210" eb="212">
      <t>ケントウ</t>
    </rPh>
    <rPh sb="213" eb="215">
      <t>キギョウ</t>
    </rPh>
    <rPh sb="215" eb="216">
      <t>サイ</t>
    </rPh>
    <rPh sb="216" eb="218">
      <t>イガイ</t>
    </rPh>
    <rPh sb="219" eb="221">
      <t>ザイゲン</t>
    </rPh>
    <rPh sb="222" eb="224">
      <t>カクホ</t>
    </rPh>
    <rPh sb="226" eb="228">
      <t>トリク</t>
    </rPh>
    <rPh sb="230" eb="232">
      <t>ヒツヨウ</t>
    </rPh>
    <rPh sb="243" eb="245">
      <t>キュウスイ</t>
    </rPh>
    <rPh sb="245" eb="247">
      <t>ゲンカ</t>
    </rPh>
    <rPh sb="250" eb="252">
      <t>ヘイセイ</t>
    </rPh>
    <rPh sb="254" eb="256">
      <t>ネンド</t>
    </rPh>
    <rPh sb="256" eb="258">
      <t>イコウ</t>
    </rPh>
    <rPh sb="259" eb="261">
      <t>イジ</t>
    </rPh>
    <rPh sb="261" eb="263">
      <t>カンリ</t>
    </rPh>
    <rPh sb="263" eb="264">
      <t>ヒ</t>
    </rPh>
    <rPh sb="265" eb="267">
      <t>シホン</t>
    </rPh>
    <rPh sb="267" eb="268">
      <t>ヒ</t>
    </rPh>
    <rPh sb="271" eb="273">
      <t>ゾウカ</t>
    </rPh>
    <rPh sb="279" eb="281">
      <t>ヘイセイ</t>
    </rPh>
    <rPh sb="283" eb="285">
      <t>ネンド</t>
    </rPh>
    <rPh sb="286" eb="288">
      <t>ゲンショウ</t>
    </rPh>
    <rPh sb="290" eb="291">
      <t>シン</t>
    </rPh>
    <rPh sb="291" eb="293">
      <t>カイケイ</t>
    </rPh>
    <rPh sb="293" eb="295">
      <t>キジュン</t>
    </rPh>
    <rPh sb="296" eb="298">
      <t>テキヨウ</t>
    </rPh>
    <rPh sb="309" eb="311">
      <t>シセツ</t>
    </rPh>
    <rPh sb="311" eb="314">
      <t>リヨウリツ</t>
    </rPh>
    <rPh sb="316" eb="318">
      <t>ヘイキン</t>
    </rPh>
    <rPh sb="320" eb="321">
      <t>タカ</t>
    </rPh>
    <rPh sb="326" eb="327">
      <t>ハイ</t>
    </rPh>
    <rPh sb="327" eb="329">
      <t>スイリョウ</t>
    </rPh>
    <rPh sb="330" eb="332">
      <t>ゲンショウ</t>
    </rPh>
    <rPh sb="332" eb="334">
      <t>ケイコウ</t>
    </rPh>
    <rPh sb="354" eb="356">
      <t>シセツ</t>
    </rPh>
    <rPh sb="366" eb="367">
      <t>スス</t>
    </rPh>
    <rPh sb="369" eb="371">
      <t>ヒツヨウ</t>
    </rPh>
    <rPh sb="379" eb="381">
      <t>ユウシュウ</t>
    </rPh>
    <rPh sb="381" eb="382">
      <t>リツ</t>
    </rPh>
    <rPh sb="384" eb="386">
      <t>ヘイキン</t>
    </rPh>
    <rPh sb="387" eb="389">
      <t>ウワマワ</t>
    </rPh>
    <rPh sb="394" eb="396">
      <t>コンゴ</t>
    </rPh>
    <rPh sb="397" eb="399">
      <t>ロウスイ</t>
    </rPh>
    <rPh sb="399" eb="401">
      <t>タイサク</t>
    </rPh>
    <rPh sb="402" eb="403">
      <t>スス</t>
    </rPh>
    <rPh sb="414" eb="416">
      <t>ジョウショウ</t>
    </rPh>
    <rPh sb="424" eb="425">
      <t>ノゾ</t>
    </rPh>
    <phoneticPr fontId="4"/>
  </si>
  <si>
    <t>　近年の石綿セメント管の更新工事により「③管路更新率」は高い水準となると同時に、老朽化の進行は遅くなり「①有形固定資産減価償却率」や「②管路経年化率」は低くなっている。
　しかし、浄・給水場施設においては、耐用年数を経過した資産が多く残り、今後も更新需要は多いことから、投資のあり方や計画的な更新について検討が必要となる。</t>
    <rPh sb="1" eb="3">
      <t>キンネン</t>
    </rPh>
    <rPh sb="4" eb="6">
      <t>セキメン</t>
    </rPh>
    <rPh sb="10" eb="11">
      <t>カン</t>
    </rPh>
    <rPh sb="12" eb="14">
      <t>コウシン</t>
    </rPh>
    <rPh sb="14" eb="16">
      <t>コウジ</t>
    </rPh>
    <rPh sb="21" eb="23">
      <t>カンロ</t>
    </rPh>
    <rPh sb="23" eb="25">
      <t>コウシン</t>
    </rPh>
    <rPh sb="25" eb="26">
      <t>リツ</t>
    </rPh>
    <rPh sb="28" eb="29">
      <t>タカ</t>
    </rPh>
    <rPh sb="30" eb="32">
      <t>スイジュン</t>
    </rPh>
    <rPh sb="36" eb="38">
      <t>ドウジ</t>
    </rPh>
    <rPh sb="40" eb="43">
      <t>ロウキュウカ</t>
    </rPh>
    <rPh sb="44" eb="46">
      <t>シンコウ</t>
    </rPh>
    <rPh sb="47" eb="48">
      <t>オソ</t>
    </rPh>
    <rPh sb="53" eb="55">
      <t>ユウケイ</t>
    </rPh>
    <rPh sb="55" eb="57">
      <t>コテイ</t>
    </rPh>
    <rPh sb="57" eb="59">
      <t>シサン</t>
    </rPh>
    <rPh sb="59" eb="61">
      <t>ゲンカ</t>
    </rPh>
    <rPh sb="61" eb="63">
      <t>ショウキャク</t>
    </rPh>
    <rPh sb="63" eb="64">
      <t>リツ</t>
    </rPh>
    <rPh sb="68" eb="70">
      <t>カンロ</t>
    </rPh>
    <rPh sb="70" eb="73">
      <t>ケイネンカ</t>
    </rPh>
    <rPh sb="73" eb="74">
      <t>リツ</t>
    </rPh>
    <rPh sb="76" eb="77">
      <t>ヒク</t>
    </rPh>
    <rPh sb="90" eb="91">
      <t>ジョウ</t>
    </rPh>
    <rPh sb="92" eb="95">
      <t>キュウスイジョウ</t>
    </rPh>
    <rPh sb="95" eb="97">
      <t>シセツ</t>
    </rPh>
    <rPh sb="103" eb="105">
      <t>タイヨウ</t>
    </rPh>
    <rPh sb="105" eb="107">
      <t>ネンスウ</t>
    </rPh>
    <rPh sb="108" eb="110">
      <t>ケイカ</t>
    </rPh>
    <rPh sb="112" eb="114">
      <t>シサン</t>
    </rPh>
    <rPh sb="115" eb="116">
      <t>オオ</t>
    </rPh>
    <rPh sb="117" eb="118">
      <t>ノコ</t>
    </rPh>
    <rPh sb="120" eb="122">
      <t>コンゴ</t>
    </rPh>
    <rPh sb="123" eb="125">
      <t>コウシン</t>
    </rPh>
    <rPh sb="125" eb="127">
      <t>ジュヨウ</t>
    </rPh>
    <rPh sb="128" eb="129">
      <t>オオ</t>
    </rPh>
    <rPh sb="135" eb="137">
      <t>トウシ</t>
    </rPh>
    <rPh sb="140" eb="141">
      <t>カタ</t>
    </rPh>
    <rPh sb="142" eb="144">
      <t>ケイカク</t>
    </rPh>
    <rPh sb="144" eb="145">
      <t>テキ</t>
    </rPh>
    <rPh sb="146" eb="148">
      <t>コウシン</t>
    </rPh>
    <rPh sb="152" eb="154">
      <t>ケントウ</t>
    </rPh>
    <rPh sb="155" eb="157">
      <t>ヒツヨウ</t>
    </rPh>
    <phoneticPr fontId="4"/>
  </si>
  <si>
    <t>　現在、施設の大規模な更新時期となっており、浄・給水場や管路の更新事業費が増加し、財源を企業債に依存しているため、企業債残高を減らす取組みが必要となっている。また、給水に係る費用を料金で賄えていないため、料金の見直しについて検討が必要である。
　更新事業費は、今後、配水量が減少していくことも踏まえ、施設のダウンサイジングなどの投資の合理化を進めていく必要がある。</t>
    <rPh sb="1" eb="3">
      <t>ゲンザイ</t>
    </rPh>
    <rPh sb="4" eb="6">
      <t>シセツ</t>
    </rPh>
    <rPh sb="7" eb="10">
      <t>ダイキボ</t>
    </rPh>
    <rPh sb="11" eb="13">
      <t>コウシン</t>
    </rPh>
    <rPh sb="13" eb="15">
      <t>ジキ</t>
    </rPh>
    <rPh sb="22" eb="23">
      <t>ジョウ</t>
    </rPh>
    <rPh sb="24" eb="27">
      <t>キュウスイジョウ</t>
    </rPh>
    <rPh sb="28" eb="30">
      <t>カンロ</t>
    </rPh>
    <rPh sb="31" eb="33">
      <t>コウシン</t>
    </rPh>
    <rPh sb="33" eb="35">
      <t>ジギョウ</t>
    </rPh>
    <rPh sb="35" eb="36">
      <t>ヒ</t>
    </rPh>
    <rPh sb="37" eb="39">
      <t>ゾウカ</t>
    </rPh>
    <rPh sb="41" eb="43">
      <t>ザイゲン</t>
    </rPh>
    <rPh sb="44" eb="46">
      <t>キギョウ</t>
    </rPh>
    <rPh sb="46" eb="47">
      <t>サイ</t>
    </rPh>
    <rPh sb="48" eb="50">
      <t>イゾン</t>
    </rPh>
    <rPh sb="57" eb="59">
      <t>キギョウ</t>
    </rPh>
    <rPh sb="59" eb="60">
      <t>サイ</t>
    </rPh>
    <rPh sb="60" eb="62">
      <t>ザンダカ</t>
    </rPh>
    <rPh sb="63" eb="64">
      <t>ヘ</t>
    </rPh>
    <rPh sb="66" eb="68">
      <t>トリク</t>
    </rPh>
    <rPh sb="70" eb="72">
      <t>ヒツヨウ</t>
    </rPh>
    <rPh sb="90" eb="92">
      <t>リョウキン</t>
    </rPh>
    <rPh sb="93" eb="94">
      <t>マカナ</t>
    </rPh>
    <rPh sb="102" eb="104">
      <t>リョウキン</t>
    </rPh>
    <rPh sb="105" eb="107">
      <t>ミナオ</t>
    </rPh>
    <rPh sb="112" eb="114">
      <t>ケントウ</t>
    </rPh>
    <rPh sb="115" eb="117">
      <t>ヒツヨウ</t>
    </rPh>
    <rPh sb="123" eb="125">
      <t>コウシン</t>
    </rPh>
    <rPh sb="125" eb="127">
      <t>ジギョウ</t>
    </rPh>
    <rPh sb="127" eb="128">
      <t>ヒ</t>
    </rPh>
    <rPh sb="130" eb="132">
      <t>コンゴ</t>
    </rPh>
    <rPh sb="133" eb="135">
      <t>ハイスイ</t>
    </rPh>
    <rPh sb="135" eb="136">
      <t>リョウ</t>
    </rPh>
    <rPh sb="137" eb="139">
      <t>ゲンショウ</t>
    </rPh>
    <rPh sb="146" eb="147">
      <t>フ</t>
    </rPh>
    <rPh sb="150" eb="152">
      <t>シセツ</t>
    </rPh>
    <rPh sb="164" eb="166">
      <t>トウシ</t>
    </rPh>
    <rPh sb="167" eb="170">
      <t>ゴウリカ</t>
    </rPh>
    <rPh sb="171" eb="172">
      <t>スス</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</si>
</sst>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1.81</c:v>
                </c:pt>
                <c:pt idx="1">
                  <c:v>1.82</c:v>
                </c:pt>
                <c:pt idx="2">
                  <c:v>2.21</c:v>
                </c:pt>
                <c:pt idx="3">
                  <c:v>2.68</c:v>
                </c:pt>
                <c:pt idx="4">
                  <c:v>2.82</c:v>
                </c:pt>
              </c:numCache>
            </c:numRef>
          </c:val>
        </c:ser>
        <c:dLbls>
          <c:showLegendKey val="0"/>
          <c:showVal val="0"/>
          <c:showCatName val="0"/>
          <c:showSerName val="0"/>
          <c:showPercent val="0"/>
          <c:showBubbleSize val="0"/>
        </c:dLbls>
        <c:gapWidth val="150"/>
        <c:axId val="242313336"/>
        <c:axId val="24231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42313336"/>
        <c:axId val="242312552"/>
      </c:lineChart>
      <c:dateAx>
        <c:axId val="242313336"/>
        <c:scaling>
          <c:orientation val="minMax"/>
        </c:scaling>
        <c:delete val="1"/>
        <c:axPos val="b"/>
        <c:numFmt formatCode="ge" sourceLinked="1"/>
        <c:majorTickMark val="none"/>
        <c:minorTickMark val="none"/>
        <c:tickLblPos val="none"/>
        <c:crossAx val="242312552"/>
        <c:crosses val="autoZero"/>
        <c:auto val="1"/>
        <c:lblOffset val="100"/>
        <c:baseTimeUnit val="years"/>
      </c:dateAx>
      <c:valAx>
        <c:axId val="24231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78.02</c:v>
                </c:pt>
                <c:pt idx="1">
                  <c:v>77.67</c:v>
                </c:pt>
                <c:pt idx="2">
                  <c:v>76.94</c:v>
                </c:pt>
                <c:pt idx="3">
                  <c:v>76.52</c:v>
                </c:pt>
                <c:pt idx="4">
                  <c:v>75.75</c:v>
                </c:pt>
              </c:numCache>
            </c:numRef>
          </c:val>
        </c:ser>
        <c:dLbls>
          <c:showLegendKey val="0"/>
          <c:showVal val="0"/>
          <c:showCatName val="0"/>
          <c:showSerName val="0"/>
          <c:showPercent val="0"/>
          <c:showBubbleSize val="0"/>
        </c:dLbls>
        <c:gapWidth val="150"/>
        <c:axId val="277389928"/>
        <c:axId val="27739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77389928"/>
        <c:axId val="277390320"/>
      </c:lineChart>
      <c:dateAx>
        <c:axId val="277389928"/>
        <c:scaling>
          <c:orientation val="minMax"/>
        </c:scaling>
        <c:delete val="1"/>
        <c:axPos val="b"/>
        <c:numFmt formatCode="ge" sourceLinked="1"/>
        <c:majorTickMark val="none"/>
        <c:minorTickMark val="none"/>
        <c:tickLblPos val="none"/>
        <c:crossAx val="277390320"/>
        <c:crosses val="autoZero"/>
        <c:auto val="1"/>
        <c:lblOffset val="100"/>
        <c:baseTimeUnit val="years"/>
      </c:dateAx>
      <c:valAx>
        <c:axId val="27739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38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95.73</c:v>
                </c:pt>
                <c:pt idx="1">
                  <c:v>95.87</c:v>
                </c:pt>
                <c:pt idx="2">
                  <c:v>96.29</c:v>
                </c:pt>
                <c:pt idx="3">
                  <c:v>97.26</c:v>
                </c:pt>
                <c:pt idx="4">
                  <c:v>96.91</c:v>
                </c:pt>
              </c:numCache>
            </c:numRef>
          </c:val>
        </c:ser>
        <c:dLbls>
          <c:showLegendKey val="0"/>
          <c:showVal val="0"/>
          <c:showCatName val="0"/>
          <c:showSerName val="0"/>
          <c:showPercent val="0"/>
          <c:showBubbleSize val="0"/>
        </c:dLbls>
        <c:gapWidth val="150"/>
        <c:axId val="276509088"/>
        <c:axId val="27739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76509088"/>
        <c:axId val="277391496"/>
      </c:lineChart>
      <c:dateAx>
        <c:axId val="276509088"/>
        <c:scaling>
          <c:orientation val="minMax"/>
        </c:scaling>
        <c:delete val="1"/>
        <c:axPos val="b"/>
        <c:numFmt formatCode="ge" sourceLinked="1"/>
        <c:majorTickMark val="none"/>
        <c:minorTickMark val="none"/>
        <c:tickLblPos val="none"/>
        <c:crossAx val="277391496"/>
        <c:crosses val="autoZero"/>
        <c:auto val="1"/>
        <c:lblOffset val="100"/>
        <c:baseTimeUnit val="years"/>
      </c:dateAx>
      <c:valAx>
        <c:axId val="27739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5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111.13</c:v>
                </c:pt>
                <c:pt idx="1">
                  <c:v>106.3</c:v>
                </c:pt>
                <c:pt idx="2">
                  <c:v>111.3</c:v>
                </c:pt>
                <c:pt idx="3">
                  <c:v>112.97</c:v>
                </c:pt>
                <c:pt idx="4">
                  <c:v>113.49</c:v>
                </c:pt>
              </c:numCache>
            </c:numRef>
          </c:val>
        </c:ser>
        <c:dLbls>
          <c:showLegendKey val="0"/>
          <c:showVal val="0"/>
          <c:showCatName val="0"/>
          <c:showSerName val="0"/>
          <c:showPercent val="0"/>
          <c:showBubbleSize val="0"/>
        </c:dLbls>
        <c:gapWidth val="150"/>
        <c:axId val="242315688"/>
        <c:axId val="24231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42315688"/>
        <c:axId val="242316080"/>
      </c:lineChart>
      <c:dateAx>
        <c:axId val="242315688"/>
        <c:scaling>
          <c:orientation val="minMax"/>
        </c:scaling>
        <c:delete val="1"/>
        <c:axPos val="b"/>
        <c:numFmt formatCode="ge" sourceLinked="1"/>
        <c:majorTickMark val="none"/>
        <c:minorTickMark val="none"/>
        <c:tickLblPos val="none"/>
        <c:crossAx val="242316080"/>
        <c:crosses val="autoZero"/>
        <c:auto val="1"/>
        <c:lblOffset val="100"/>
        <c:baseTimeUnit val="years"/>
      </c:dateAx>
      <c:valAx>
        <c:axId val="24231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31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28.5</c:v>
                </c:pt>
                <c:pt idx="1">
                  <c:v>26.98</c:v>
                </c:pt>
                <c:pt idx="2">
                  <c:v>27.46</c:v>
                </c:pt>
                <c:pt idx="3">
                  <c:v>28.15</c:v>
                </c:pt>
                <c:pt idx="4">
                  <c:v>39.15</c:v>
                </c:pt>
              </c:numCache>
            </c:numRef>
          </c:val>
        </c:ser>
        <c:dLbls>
          <c:showLegendKey val="0"/>
          <c:showVal val="0"/>
          <c:showCatName val="0"/>
          <c:showSerName val="0"/>
          <c:showPercent val="0"/>
          <c:showBubbleSize val="0"/>
        </c:dLbls>
        <c:gapWidth val="150"/>
        <c:axId val="245091032"/>
        <c:axId val="24509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45091032"/>
        <c:axId val="245090640"/>
      </c:lineChart>
      <c:dateAx>
        <c:axId val="245091032"/>
        <c:scaling>
          <c:orientation val="minMax"/>
        </c:scaling>
        <c:delete val="1"/>
        <c:axPos val="b"/>
        <c:numFmt formatCode="ge" sourceLinked="1"/>
        <c:majorTickMark val="none"/>
        <c:minorTickMark val="none"/>
        <c:tickLblPos val="none"/>
        <c:crossAx val="245090640"/>
        <c:crosses val="autoZero"/>
        <c:auto val="1"/>
        <c:lblOffset val="100"/>
        <c:baseTimeUnit val="years"/>
      </c:dateAx>
      <c:valAx>
        <c:axId val="24509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9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10.07</c:v>
                </c:pt>
                <c:pt idx="1">
                  <c:v>9.11</c:v>
                </c:pt>
                <c:pt idx="2">
                  <c:v>9.36</c:v>
                </c:pt>
                <c:pt idx="3">
                  <c:v>10.49</c:v>
                </c:pt>
                <c:pt idx="4">
                  <c:v>9.91</c:v>
                </c:pt>
              </c:numCache>
            </c:numRef>
          </c:val>
        </c:ser>
        <c:dLbls>
          <c:showLegendKey val="0"/>
          <c:showVal val="0"/>
          <c:showCatName val="0"/>
          <c:showSerName val="0"/>
          <c:showPercent val="0"/>
          <c:showBubbleSize val="0"/>
        </c:dLbls>
        <c:gapWidth val="150"/>
        <c:axId val="242761368"/>
        <c:axId val="27650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42761368"/>
        <c:axId val="276506344"/>
      </c:lineChart>
      <c:dateAx>
        <c:axId val="242761368"/>
        <c:scaling>
          <c:orientation val="minMax"/>
        </c:scaling>
        <c:delete val="1"/>
        <c:axPos val="b"/>
        <c:numFmt formatCode="ge" sourceLinked="1"/>
        <c:majorTickMark val="none"/>
        <c:minorTickMark val="none"/>
        <c:tickLblPos val="none"/>
        <c:crossAx val="276506344"/>
        <c:crosses val="autoZero"/>
        <c:auto val="1"/>
        <c:lblOffset val="100"/>
        <c:baseTimeUnit val="years"/>
      </c:dateAx>
      <c:valAx>
        <c:axId val="27650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6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6507520"/>
        <c:axId val="27650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76507520"/>
        <c:axId val="276507912"/>
      </c:lineChart>
      <c:dateAx>
        <c:axId val="276507520"/>
        <c:scaling>
          <c:orientation val="minMax"/>
        </c:scaling>
        <c:delete val="1"/>
        <c:axPos val="b"/>
        <c:numFmt formatCode="ge" sourceLinked="1"/>
        <c:majorTickMark val="none"/>
        <c:minorTickMark val="none"/>
        <c:tickLblPos val="none"/>
        <c:crossAx val="276507912"/>
        <c:crosses val="autoZero"/>
        <c:auto val="1"/>
        <c:lblOffset val="100"/>
        <c:baseTimeUnit val="years"/>
      </c:dateAx>
      <c:valAx>
        <c:axId val="276507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2346.9699999999998</c:v>
                </c:pt>
                <c:pt idx="1">
                  <c:v>2599.09</c:v>
                </c:pt>
                <c:pt idx="2">
                  <c:v>2655.23</c:v>
                </c:pt>
                <c:pt idx="3">
                  <c:v>1607.73</c:v>
                </c:pt>
                <c:pt idx="4">
                  <c:v>420.14</c:v>
                </c:pt>
              </c:numCache>
            </c:numRef>
          </c:val>
        </c:ser>
        <c:dLbls>
          <c:showLegendKey val="0"/>
          <c:showVal val="0"/>
          <c:showCatName val="0"/>
          <c:showSerName val="0"/>
          <c:showPercent val="0"/>
          <c:showBubbleSize val="0"/>
        </c:dLbls>
        <c:gapWidth val="150"/>
        <c:axId val="276509480"/>
        <c:axId val="27650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76509480"/>
        <c:axId val="276509872"/>
      </c:lineChart>
      <c:dateAx>
        <c:axId val="276509480"/>
        <c:scaling>
          <c:orientation val="minMax"/>
        </c:scaling>
        <c:delete val="1"/>
        <c:axPos val="b"/>
        <c:numFmt formatCode="ge" sourceLinked="1"/>
        <c:majorTickMark val="none"/>
        <c:minorTickMark val="none"/>
        <c:tickLblPos val="none"/>
        <c:crossAx val="276509872"/>
        <c:crosses val="autoZero"/>
        <c:auto val="1"/>
        <c:lblOffset val="100"/>
        <c:baseTimeUnit val="years"/>
      </c:dateAx>
      <c:valAx>
        <c:axId val="27650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50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393.41</c:v>
                </c:pt>
                <c:pt idx="1">
                  <c:v>404.78</c:v>
                </c:pt>
                <c:pt idx="2">
                  <c:v>408.68</c:v>
                </c:pt>
                <c:pt idx="3">
                  <c:v>416.55</c:v>
                </c:pt>
                <c:pt idx="4">
                  <c:v>437.78</c:v>
                </c:pt>
              </c:numCache>
            </c:numRef>
          </c:val>
        </c:ser>
        <c:dLbls>
          <c:showLegendKey val="0"/>
          <c:showVal val="0"/>
          <c:showCatName val="0"/>
          <c:showSerName val="0"/>
          <c:showPercent val="0"/>
          <c:showBubbleSize val="0"/>
        </c:dLbls>
        <c:gapWidth val="150"/>
        <c:axId val="276628456"/>
        <c:axId val="27662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76628456"/>
        <c:axId val="276628848"/>
      </c:lineChart>
      <c:dateAx>
        <c:axId val="276628456"/>
        <c:scaling>
          <c:orientation val="minMax"/>
        </c:scaling>
        <c:delete val="1"/>
        <c:axPos val="b"/>
        <c:numFmt formatCode="ge" sourceLinked="1"/>
        <c:majorTickMark val="none"/>
        <c:minorTickMark val="none"/>
        <c:tickLblPos val="none"/>
        <c:crossAx val="276628848"/>
        <c:crosses val="autoZero"/>
        <c:auto val="1"/>
        <c:lblOffset val="100"/>
        <c:baseTimeUnit val="years"/>
      </c:dateAx>
      <c:valAx>
        <c:axId val="27662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62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96.54</c:v>
                </c:pt>
                <c:pt idx="1">
                  <c:v>91.68</c:v>
                </c:pt>
                <c:pt idx="2">
                  <c:v>91.35</c:v>
                </c:pt>
                <c:pt idx="3">
                  <c:v>91.59</c:v>
                </c:pt>
                <c:pt idx="4">
                  <c:v>95.81</c:v>
                </c:pt>
              </c:numCache>
            </c:numRef>
          </c:val>
        </c:ser>
        <c:dLbls>
          <c:showLegendKey val="0"/>
          <c:showVal val="0"/>
          <c:showCatName val="0"/>
          <c:showSerName val="0"/>
          <c:showPercent val="0"/>
          <c:showBubbleSize val="0"/>
        </c:dLbls>
        <c:gapWidth val="150"/>
        <c:axId val="276630024"/>
        <c:axId val="27663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76630024"/>
        <c:axId val="276630416"/>
      </c:lineChart>
      <c:dateAx>
        <c:axId val="276630024"/>
        <c:scaling>
          <c:orientation val="minMax"/>
        </c:scaling>
        <c:delete val="1"/>
        <c:axPos val="b"/>
        <c:numFmt formatCode="ge" sourceLinked="1"/>
        <c:majorTickMark val="none"/>
        <c:minorTickMark val="none"/>
        <c:tickLblPos val="none"/>
        <c:crossAx val="276630416"/>
        <c:crosses val="autoZero"/>
        <c:auto val="1"/>
        <c:lblOffset val="100"/>
        <c:baseTimeUnit val="years"/>
      </c:dateAx>
      <c:valAx>
        <c:axId val="2766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6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157.97999999999999</c:v>
                </c:pt>
                <c:pt idx="1">
                  <c:v>167.41</c:v>
                </c:pt>
                <c:pt idx="2">
                  <c:v>169.11</c:v>
                </c:pt>
                <c:pt idx="3">
                  <c:v>167.99</c:v>
                </c:pt>
                <c:pt idx="4">
                  <c:v>161.5</c:v>
                </c:pt>
              </c:numCache>
            </c:numRef>
          </c:val>
        </c:ser>
        <c:dLbls>
          <c:showLegendKey val="0"/>
          <c:showVal val="0"/>
          <c:showCatName val="0"/>
          <c:showSerName val="0"/>
          <c:showPercent val="0"/>
          <c:showBubbleSize val="0"/>
        </c:dLbls>
        <c:gapWidth val="150"/>
        <c:axId val="242761760"/>
        <c:axId val="2427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42761760"/>
        <c:axId val="242762544"/>
      </c:lineChart>
      <c:dateAx>
        <c:axId val="242761760"/>
        <c:scaling>
          <c:orientation val="minMax"/>
        </c:scaling>
        <c:delete val="1"/>
        <c:axPos val="b"/>
        <c:numFmt formatCode="ge" sourceLinked="1"/>
        <c:majorTickMark val="none"/>
        <c:minorTickMark val="none"/>
        <c:tickLblPos val="none"/>
        <c:crossAx val="242762544"/>
        <c:crosses val="autoZero"/>
        <c:auto val="1"/>
        <c:lblOffset val="100"/>
        <c:baseTimeUnit val="years"/>
      </c:dateAx>
      <c:valAx>
        <c:axId val="2427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52" zoomScale="70" zoomScaleNormal="70" workbookViewId="0">
      <selection activeCell="Z10" sqref="Z10:AG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八千代市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194101</v>
      </c>
      <c r="AJ8" s="56"/>
      <c r="AK8" s="56"/>
      <c r="AL8" s="56"/>
      <c r="AM8" s="56"/>
      <c r="AN8" s="56"/>
      <c r="AO8" s="56"/>
      <c r="AP8" s="57"/>
      <c r="AQ8" s="47">
        <f>データ!R6</f>
        <v>51.39</v>
      </c>
      <c r="AR8" s="47"/>
      <c r="AS8" s="47"/>
      <c r="AT8" s="47"/>
      <c r="AU8" s="47"/>
      <c r="AV8" s="47"/>
      <c r="AW8" s="47"/>
      <c r="AX8" s="47"/>
      <c r="AY8" s="47">
        <f>データ!S6</f>
        <v>3777.02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67.680000000000007</v>
      </c>
      <c r="K10" s="47"/>
      <c r="L10" s="47"/>
      <c r="M10" s="47"/>
      <c r="N10" s="47"/>
      <c r="O10" s="47"/>
      <c r="P10" s="47"/>
      <c r="Q10" s="47"/>
      <c r="R10" s="47">
        <f>データ!O6</f>
        <v>99.11</v>
      </c>
      <c r="S10" s="47"/>
      <c r="T10" s="47"/>
      <c r="U10" s="47"/>
      <c r="V10" s="47"/>
      <c r="W10" s="47"/>
      <c r="X10" s="47"/>
      <c r="Y10" s="47"/>
      <c r="Z10" s="78">
        <f>データ!P6</f>
        <v>1771</v>
      </c>
      <c r="AA10" s="78"/>
      <c r="AB10" s="78"/>
      <c r="AC10" s="78"/>
      <c r="AD10" s="78"/>
      <c r="AE10" s="78"/>
      <c r="AF10" s="78"/>
      <c r="AG10" s="78"/>
      <c r="AH10" s="2"/>
      <c r="AI10" s="78">
        <f>データ!T6</f>
        <v>192698</v>
      </c>
      <c r="AJ10" s="78"/>
      <c r="AK10" s="78"/>
      <c r="AL10" s="78"/>
      <c r="AM10" s="78"/>
      <c r="AN10" s="78"/>
      <c r="AO10" s="78"/>
      <c r="AP10" s="78"/>
      <c r="AQ10" s="47">
        <f>データ!U6</f>
        <v>44.5</v>
      </c>
      <c r="AR10" s="47"/>
      <c r="AS10" s="47"/>
      <c r="AT10" s="47"/>
      <c r="AU10" s="47"/>
      <c r="AV10" s="47"/>
      <c r="AW10" s="47"/>
      <c r="AX10" s="47"/>
      <c r="AY10" s="47">
        <f>データ!V6</f>
        <v>4330.29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122211</v>
      </c>
      <c r="D6" s="31">
        <f t="shared" si="3"/>
        <v>46</v>
      </c>
      <c r="E6" s="31">
        <f t="shared" si="3"/>
        <v>1</v>
      </c>
      <c r="F6" s="31">
        <f t="shared" si="3"/>
        <v>0</v>
      </c>
      <c r="G6" s="31">
        <f t="shared" si="3"/>
        <v>1</v>
      </c>
      <c r="H6" s="31" t="str">
        <f t="shared" si="3"/>
        <v>千葉県　八千代市</v>
      </c>
      <c r="I6" s="31" t="str">
        <f t="shared" si="3"/>
        <v>法適用</v>
      </c>
      <c r="J6" s="31" t="str">
        <f t="shared" si="3"/>
        <v>水道事業</v>
      </c>
      <c r="K6" s="31" t="str">
        <f t="shared" si="3"/>
        <v>末端給水事業</v>
      </c>
      <c r="L6" s="31" t="str">
        <f t="shared" si="3"/>
        <v>A2</v>
      </c>
      <c r="M6" s="32" t="str">
        <f t="shared" si="3"/>
        <v>-</v>
      </c>
      <c r="N6" s="32">
        <f t="shared" si="3"/>
        <v>67.680000000000007</v>
      </c>
      <c r="O6" s="32">
        <f t="shared" si="3"/>
        <v>99.11</v>
      </c>
      <c r="P6" s="32">
        <f t="shared" si="3"/>
        <v>1771</v>
      </c>
      <c r="Q6" s="32">
        <f t="shared" si="3"/>
        <v>194101</v>
      </c>
      <c r="R6" s="32">
        <f t="shared" si="3"/>
        <v>51.39</v>
      </c>
      <c r="S6" s="32">
        <f t="shared" si="3"/>
        <v>3777.02</v>
      </c>
      <c r="T6" s="32">
        <f t="shared" si="3"/>
        <v>192698</v>
      </c>
      <c r="U6" s="32">
        <f t="shared" si="3"/>
        <v>44.5</v>
      </c>
      <c r="V6" s="32">
        <f t="shared" si="3"/>
        <v>4330.29</v>
      </c>
      <c r="W6" s="33">
        <f>IF(W7="",NA(),W7)</f>
        <v>111.13</v>
      </c>
      <c r="X6" s="33">
        <f t="shared" ref="X6:AF6" si="4">IF(X7="",NA(),X7)</f>
        <v>106.3</v>
      </c>
      <c r="Y6" s="33">
        <f t="shared" si="4"/>
        <v>111.3</v>
      </c>
      <c r="Z6" s="33">
        <f t="shared" si="4"/>
        <v>112.97</v>
      </c>
      <c r="AA6" s="33">
        <f t="shared" si="4"/>
        <v>113.49</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2346.9699999999998</v>
      </c>
      <c r="AT6" s="33">
        <f t="shared" ref="AT6:BB6" si="6">IF(AT7="",NA(),AT7)</f>
        <v>2599.09</v>
      </c>
      <c r="AU6" s="33">
        <f t="shared" si="6"/>
        <v>2655.23</v>
      </c>
      <c r="AV6" s="33">
        <f t="shared" si="6"/>
        <v>1607.73</v>
      </c>
      <c r="AW6" s="33">
        <f t="shared" si="6"/>
        <v>420.14</v>
      </c>
      <c r="AX6" s="33">
        <f t="shared" si="6"/>
        <v>545.52</v>
      </c>
      <c r="AY6" s="33">
        <f t="shared" si="6"/>
        <v>602.73</v>
      </c>
      <c r="AZ6" s="33">
        <f t="shared" si="6"/>
        <v>590.46</v>
      </c>
      <c r="BA6" s="33">
        <f t="shared" si="6"/>
        <v>628.34</v>
      </c>
      <c r="BB6" s="33">
        <f t="shared" si="6"/>
        <v>289.8</v>
      </c>
      <c r="BC6" s="32" t="str">
        <f>IF(BC7="","",IF(BC7="-","【-】","【"&amp;SUBSTITUTE(TEXT(BC7,"#,##0.00"),"-","△")&amp;"】"))</f>
        <v>【264.16】</v>
      </c>
      <c r="BD6" s="33">
        <f>IF(BD7="",NA(),BD7)</f>
        <v>393.41</v>
      </c>
      <c r="BE6" s="33">
        <f t="shared" ref="BE6:BM6" si="7">IF(BE7="",NA(),BE7)</f>
        <v>404.78</v>
      </c>
      <c r="BF6" s="33">
        <f t="shared" si="7"/>
        <v>408.68</v>
      </c>
      <c r="BG6" s="33">
        <f t="shared" si="7"/>
        <v>416.55</v>
      </c>
      <c r="BH6" s="33">
        <f t="shared" si="7"/>
        <v>437.78</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96.54</v>
      </c>
      <c r="BP6" s="33">
        <f t="shared" ref="BP6:BX6" si="8">IF(BP7="",NA(),BP7)</f>
        <v>91.68</v>
      </c>
      <c r="BQ6" s="33">
        <f t="shared" si="8"/>
        <v>91.35</v>
      </c>
      <c r="BR6" s="33">
        <f t="shared" si="8"/>
        <v>91.59</v>
      </c>
      <c r="BS6" s="33">
        <f t="shared" si="8"/>
        <v>95.81</v>
      </c>
      <c r="BT6" s="33">
        <f t="shared" si="8"/>
        <v>100.11</v>
      </c>
      <c r="BU6" s="33">
        <f t="shared" si="8"/>
        <v>99</v>
      </c>
      <c r="BV6" s="33">
        <f t="shared" si="8"/>
        <v>99.91</v>
      </c>
      <c r="BW6" s="33">
        <f t="shared" si="8"/>
        <v>99.89</v>
      </c>
      <c r="BX6" s="33">
        <f t="shared" si="8"/>
        <v>107.05</v>
      </c>
      <c r="BY6" s="32" t="str">
        <f>IF(BY7="","",IF(BY7="-","【-】","【"&amp;SUBSTITUTE(TEXT(BY7,"#,##0.00"),"-","△")&amp;"】"))</f>
        <v>【104.60】</v>
      </c>
      <c r="BZ6" s="33">
        <f>IF(BZ7="",NA(),BZ7)</f>
        <v>157.97999999999999</v>
      </c>
      <c r="CA6" s="33">
        <f t="shared" ref="CA6:CI6" si="9">IF(CA7="",NA(),CA7)</f>
        <v>167.41</v>
      </c>
      <c r="CB6" s="33">
        <f t="shared" si="9"/>
        <v>169.11</v>
      </c>
      <c r="CC6" s="33">
        <f t="shared" si="9"/>
        <v>167.99</v>
      </c>
      <c r="CD6" s="33">
        <f t="shared" si="9"/>
        <v>161.5</v>
      </c>
      <c r="CE6" s="33">
        <f t="shared" si="9"/>
        <v>163.07</v>
      </c>
      <c r="CF6" s="33">
        <f t="shared" si="9"/>
        <v>164.03</v>
      </c>
      <c r="CG6" s="33">
        <f t="shared" si="9"/>
        <v>164.25</v>
      </c>
      <c r="CH6" s="33">
        <f t="shared" si="9"/>
        <v>165.34</v>
      </c>
      <c r="CI6" s="33">
        <f t="shared" si="9"/>
        <v>155.09</v>
      </c>
      <c r="CJ6" s="32" t="str">
        <f>IF(CJ7="","",IF(CJ7="-","【-】","【"&amp;SUBSTITUTE(TEXT(CJ7,"#,##0.00"),"-","△")&amp;"】"))</f>
        <v>【164.21】</v>
      </c>
      <c r="CK6" s="33">
        <f>IF(CK7="",NA(),CK7)</f>
        <v>78.02</v>
      </c>
      <c r="CL6" s="33">
        <f t="shared" ref="CL6:CT6" si="10">IF(CL7="",NA(),CL7)</f>
        <v>77.67</v>
      </c>
      <c r="CM6" s="33">
        <f t="shared" si="10"/>
        <v>76.94</v>
      </c>
      <c r="CN6" s="33">
        <f t="shared" si="10"/>
        <v>76.52</v>
      </c>
      <c r="CO6" s="33">
        <f t="shared" si="10"/>
        <v>75.75</v>
      </c>
      <c r="CP6" s="33">
        <f t="shared" si="10"/>
        <v>63.67</v>
      </c>
      <c r="CQ6" s="33">
        <f t="shared" si="10"/>
        <v>63.07</v>
      </c>
      <c r="CR6" s="33">
        <f t="shared" si="10"/>
        <v>62.71</v>
      </c>
      <c r="CS6" s="33">
        <f t="shared" si="10"/>
        <v>62.15</v>
      </c>
      <c r="CT6" s="33">
        <f t="shared" si="10"/>
        <v>61.61</v>
      </c>
      <c r="CU6" s="32" t="str">
        <f>IF(CU7="","",IF(CU7="-","【-】","【"&amp;SUBSTITUTE(TEXT(CU7,"#,##0.00"),"-","△")&amp;"】"))</f>
        <v>【59.80】</v>
      </c>
      <c r="CV6" s="33">
        <f>IF(CV7="",NA(),CV7)</f>
        <v>95.73</v>
      </c>
      <c r="CW6" s="33">
        <f t="shared" ref="CW6:DE6" si="11">IF(CW7="",NA(),CW7)</f>
        <v>95.87</v>
      </c>
      <c r="CX6" s="33">
        <f t="shared" si="11"/>
        <v>96.29</v>
      </c>
      <c r="CY6" s="33">
        <f t="shared" si="11"/>
        <v>97.26</v>
      </c>
      <c r="CZ6" s="33">
        <f t="shared" si="11"/>
        <v>96.91</v>
      </c>
      <c r="DA6" s="33">
        <f t="shared" si="11"/>
        <v>90.67</v>
      </c>
      <c r="DB6" s="33">
        <f t="shared" si="11"/>
        <v>89.96</v>
      </c>
      <c r="DC6" s="33">
        <f t="shared" si="11"/>
        <v>90.54</v>
      </c>
      <c r="DD6" s="33">
        <f t="shared" si="11"/>
        <v>90.64</v>
      </c>
      <c r="DE6" s="33">
        <f t="shared" si="11"/>
        <v>90.23</v>
      </c>
      <c r="DF6" s="32" t="str">
        <f>IF(DF7="","",IF(DF7="-","【-】","【"&amp;SUBSTITUTE(TEXT(DF7,"#,##0.00"),"-","△")&amp;"】"))</f>
        <v>【89.78】</v>
      </c>
      <c r="DG6" s="33">
        <f>IF(DG7="",NA(),DG7)</f>
        <v>28.5</v>
      </c>
      <c r="DH6" s="33">
        <f t="shared" ref="DH6:DP6" si="12">IF(DH7="",NA(),DH7)</f>
        <v>26.98</v>
      </c>
      <c r="DI6" s="33">
        <f t="shared" si="12"/>
        <v>27.46</v>
      </c>
      <c r="DJ6" s="33">
        <f t="shared" si="12"/>
        <v>28.15</v>
      </c>
      <c r="DK6" s="33">
        <f t="shared" si="12"/>
        <v>39.15</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10.07</v>
      </c>
      <c r="DS6" s="33">
        <f t="shared" ref="DS6:EA6" si="13">IF(DS7="",NA(),DS7)</f>
        <v>9.11</v>
      </c>
      <c r="DT6" s="33">
        <f t="shared" si="13"/>
        <v>9.36</v>
      </c>
      <c r="DU6" s="33">
        <f t="shared" si="13"/>
        <v>10.49</v>
      </c>
      <c r="DV6" s="33">
        <f t="shared" si="13"/>
        <v>9.91</v>
      </c>
      <c r="DW6" s="33">
        <f t="shared" si="13"/>
        <v>9.42</v>
      </c>
      <c r="DX6" s="33">
        <f t="shared" si="13"/>
        <v>9.92</v>
      </c>
      <c r="DY6" s="33">
        <f t="shared" si="13"/>
        <v>11.07</v>
      </c>
      <c r="DZ6" s="33">
        <f t="shared" si="13"/>
        <v>12.21</v>
      </c>
      <c r="EA6" s="33">
        <f t="shared" si="13"/>
        <v>13.57</v>
      </c>
      <c r="EB6" s="32" t="str">
        <f>IF(EB7="","",IF(EB7="-","【-】","【"&amp;SUBSTITUTE(TEXT(EB7,"#,##0.00"),"-","△")&amp;"】"))</f>
        <v>【12.42】</v>
      </c>
      <c r="EC6" s="33">
        <f>IF(EC7="",NA(),EC7)</f>
        <v>1.81</v>
      </c>
      <c r="ED6" s="33">
        <f t="shared" ref="ED6:EL6" si="14">IF(ED7="",NA(),ED7)</f>
        <v>1.82</v>
      </c>
      <c r="EE6" s="33">
        <f t="shared" si="14"/>
        <v>2.21</v>
      </c>
      <c r="EF6" s="33">
        <f t="shared" si="14"/>
        <v>2.68</v>
      </c>
      <c r="EG6" s="33">
        <f t="shared" si="14"/>
        <v>2.82</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122211</v>
      </c>
      <c r="D7" s="35">
        <v>46</v>
      </c>
      <c r="E7" s="35">
        <v>1</v>
      </c>
      <c r="F7" s="35">
        <v>0</v>
      </c>
      <c r="G7" s="35">
        <v>1</v>
      </c>
      <c r="H7" s="35" t="s">
        <v>93</v>
      </c>
      <c r="I7" s="35" t="s">
        <v>94</v>
      </c>
      <c r="J7" s="35" t="s">
        <v>95</v>
      </c>
      <c r="K7" s="35" t="s">
        <v>96</v>
      </c>
      <c r="L7" s="35" t="s">
        <v>97</v>
      </c>
      <c r="M7" s="36" t="s">
        <v>98</v>
      </c>
      <c r="N7" s="36">
        <v>67.680000000000007</v>
      </c>
      <c r="O7" s="36">
        <v>99.11</v>
      </c>
      <c r="P7" s="36">
        <v>1771</v>
      </c>
      <c r="Q7" s="36">
        <v>194101</v>
      </c>
      <c r="R7" s="36">
        <v>51.39</v>
      </c>
      <c r="S7" s="36">
        <v>3777.02</v>
      </c>
      <c r="T7" s="36">
        <v>192698</v>
      </c>
      <c r="U7" s="36">
        <v>44.5</v>
      </c>
      <c r="V7" s="36">
        <v>4330.29</v>
      </c>
      <c r="W7" s="36">
        <v>111.13</v>
      </c>
      <c r="X7" s="36">
        <v>106.3</v>
      </c>
      <c r="Y7" s="36">
        <v>111.3</v>
      </c>
      <c r="Z7" s="36">
        <v>112.97</v>
      </c>
      <c r="AA7" s="36">
        <v>113.49</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2346.9699999999998</v>
      </c>
      <c r="AT7" s="36">
        <v>2599.09</v>
      </c>
      <c r="AU7" s="36">
        <v>2655.23</v>
      </c>
      <c r="AV7" s="36">
        <v>1607.73</v>
      </c>
      <c r="AW7" s="36">
        <v>420.14</v>
      </c>
      <c r="AX7" s="36">
        <v>545.52</v>
      </c>
      <c r="AY7" s="36">
        <v>602.73</v>
      </c>
      <c r="AZ7" s="36">
        <v>590.46</v>
      </c>
      <c r="BA7" s="36">
        <v>628.34</v>
      </c>
      <c r="BB7" s="36">
        <v>289.8</v>
      </c>
      <c r="BC7" s="36">
        <v>264.16000000000003</v>
      </c>
      <c r="BD7" s="36">
        <v>393.41</v>
      </c>
      <c r="BE7" s="36">
        <v>404.78</v>
      </c>
      <c r="BF7" s="36">
        <v>408.68</v>
      </c>
      <c r="BG7" s="36">
        <v>416.55</v>
      </c>
      <c r="BH7" s="36">
        <v>437.78</v>
      </c>
      <c r="BI7" s="36">
        <v>313.52999999999997</v>
      </c>
      <c r="BJ7" s="36">
        <v>310.79000000000002</v>
      </c>
      <c r="BK7" s="36">
        <v>299.16000000000003</v>
      </c>
      <c r="BL7" s="36">
        <v>297.13</v>
      </c>
      <c r="BM7" s="36">
        <v>301.99</v>
      </c>
      <c r="BN7" s="36">
        <v>283.72000000000003</v>
      </c>
      <c r="BO7" s="36">
        <v>96.54</v>
      </c>
      <c r="BP7" s="36">
        <v>91.68</v>
      </c>
      <c r="BQ7" s="36">
        <v>91.35</v>
      </c>
      <c r="BR7" s="36">
        <v>91.59</v>
      </c>
      <c r="BS7" s="36">
        <v>95.81</v>
      </c>
      <c r="BT7" s="36">
        <v>100.11</v>
      </c>
      <c r="BU7" s="36">
        <v>99</v>
      </c>
      <c r="BV7" s="36">
        <v>99.91</v>
      </c>
      <c r="BW7" s="36">
        <v>99.89</v>
      </c>
      <c r="BX7" s="36">
        <v>107.05</v>
      </c>
      <c r="BY7" s="36">
        <v>104.6</v>
      </c>
      <c r="BZ7" s="36">
        <v>157.97999999999999</v>
      </c>
      <c r="CA7" s="36">
        <v>167.41</v>
      </c>
      <c r="CB7" s="36">
        <v>169.11</v>
      </c>
      <c r="CC7" s="36">
        <v>167.99</v>
      </c>
      <c r="CD7" s="36">
        <v>161.5</v>
      </c>
      <c r="CE7" s="36">
        <v>163.07</v>
      </c>
      <c r="CF7" s="36">
        <v>164.03</v>
      </c>
      <c r="CG7" s="36">
        <v>164.25</v>
      </c>
      <c r="CH7" s="36">
        <v>165.34</v>
      </c>
      <c r="CI7" s="36">
        <v>155.09</v>
      </c>
      <c r="CJ7" s="36">
        <v>164.21</v>
      </c>
      <c r="CK7" s="36">
        <v>78.02</v>
      </c>
      <c r="CL7" s="36">
        <v>77.67</v>
      </c>
      <c r="CM7" s="36">
        <v>76.94</v>
      </c>
      <c r="CN7" s="36">
        <v>76.52</v>
      </c>
      <c r="CO7" s="36">
        <v>75.75</v>
      </c>
      <c r="CP7" s="36">
        <v>63.67</v>
      </c>
      <c r="CQ7" s="36">
        <v>63.07</v>
      </c>
      <c r="CR7" s="36">
        <v>62.71</v>
      </c>
      <c r="CS7" s="36">
        <v>62.15</v>
      </c>
      <c r="CT7" s="36">
        <v>61.61</v>
      </c>
      <c r="CU7" s="36">
        <v>59.8</v>
      </c>
      <c r="CV7" s="36">
        <v>95.73</v>
      </c>
      <c r="CW7" s="36">
        <v>95.87</v>
      </c>
      <c r="CX7" s="36">
        <v>96.29</v>
      </c>
      <c r="CY7" s="36">
        <v>97.26</v>
      </c>
      <c r="CZ7" s="36">
        <v>96.91</v>
      </c>
      <c r="DA7" s="36">
        <v>90.67</v>
      </c>
      <c r="DB7" s="36">
        <v>89.96</v>
      </c>
      <c r="DC7" s="36">
        <v>90.54</v>
      </c>
      <c r="DD7" s="36">
        <v>90.64</v>
      </c>
      <c r="DE7" s="36">
        <v>90.23</v>
      </c>
      <c r="DF7" s="36">
        <v>89.78</v>
      </c>
      <c r="DG7" s="36">
        <v>28.5</v>
      </c>
      <c r="DH7" s="36">
        <v>26.98</v>
      </c>
      <c r="DI7" s="36">
        <v>27.46</v>
      </c>
      <c r="DJ7" s="36">
        <v>28.15</v>
      </c>
      <c r="DK7" s="36">
        <v>39.15</v>
      </c>
      <c r="DL7" s="36">
        <v>40.369999999999997</v>
      </c>
      <c r="DM7" s="36">
        <v>41.47</v>
      </c>
      <c r="DN7" s="36">
        <v>42.43</v>
      </c>
      <c r="DO7" s="36">
        <v>43.24</v>
      </c>
      <c r="DP7" s="36">
        <v>46.36</v>
      </c>
      <c r="DQ7" s="36">
        <v>46.31</v>
      </c>
      <c r="DR7" s="36">
        <v>10.07</v>
      </c>
      <c r="DS7" s="36">
        <v>9.11</v>
      </c>
      <c r="DT7" s="36">
        <v>9.36</v>
      </c>
      <c r="DU7" s="36">
        <v>10.49</v>
      </c>
      <c r="DV7" s="36">
        <v>9.91</v>
      </c>
      <c r="DW7" s="36">
        <v>9.42</v>
      </c>
      <c r="DX7" s="36">
        <v>9.92</v>
      </c>
      <c r="DY7" s="36">
        <v>11.07</v>
      </c>
      <c r="DZ7" s="36">
        <v>12.21</v>
      </c>
      <c r="EA7" s="36">
        <v>13.57</v>
      </c>
      <c r="EB7" s="36">
        <v>12.42</v>
      </c>
      <c r="EC7" s="36">
        <v>1.81</v>
      </c>
      <c r="ED7" s="36">
        <v>1.82</v>
      </c>
      <c r="EE7" s="36">
        <v>2.21</v>
      </c>
      <c r="EF7" s="36">
        <v>2.68</v>
      </c>
      <c r="EG7" s="36">
        <v>2.82</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2016-02-03T07:18:01Z</dcterms:created>
  <dcterms:modified xsi:type="dcterms:W3CDTF">2016-02-22T00:22:03Z</dcterms:modified>
  <cp:category/>
</cp:coreProperties>
</file>