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7\800500_経営企画課\4.総務企画班\19.経営計画\02経営比較分析表\公表データ\"/>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<sst xmlns="http://schemas.openxmlformats.org/spreadsheetml/2006/main" count="225" uniqueCount="110">
  <si>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</si>
  <si>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</si>
  <si>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</si>
  <si>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</si>
  <si>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</si>
  <si>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</si>
  <si>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</si>
  <si>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</si>
  <si>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</si>
  <si>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</si>
  <si>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</si>
  <si>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</si>
  <si>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</si>
  <si>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</si>
  <si>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</si>
  <si>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</si>
  <si>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</si>
  <si>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</si>
  <si>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</si>
  <si>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</si>
  <si>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</si>
  <si>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</si>
  <si>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</si>
  <si>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</si>
  <si>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</si>
  <si>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</si>
  <si>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</si>
  <si>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</si>
  <si>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</si>
  <si>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</si>
  <si>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</si>
  <si>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</si>
  <si>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</si>
  <si>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</si>
  <si>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</si>
  <si>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</si>
  <si>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</si>
  <si>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</si>
  <si>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</si>
  <si>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</si>
  <si>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</si>
  <si>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</si>
  <si>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</si>
  <si>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</si>
  <si>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</si>
  <si>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</si>
  <si>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</si>
  <si>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</si>
  <si>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</si>
  <si>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</si>
  <si>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</si>
  <si>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</si>
  <si>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</si>
  <si>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</si>
  <si>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</si>
  <si>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</si>
  <si>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</si>
  <si>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</si>
  <si>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</si>
  <si>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</si>
  <si>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</si>
  <si>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</si>
  <si>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</si>
  <si>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</si>
  <si>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</si>
  <si>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</si>
  <si>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</si>
  <si>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</si>
  <si>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</si>
  <si>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</si>
  <si>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</si>
  <si>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</si>
  <si>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</si>
  <si>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</si>
  <si>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</si>
  <si>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</si>
  <si>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</si>
  <si>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</si>
  <si>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</si>
  <si>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</si>
  <si>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</si>
  <si>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</si>
  <si>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</si>
  <si>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</si>
  <si>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</si>
  <si>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</si>
  <si>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</si>
  <si>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</si>
  <si>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</si>
  <si>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</si>
  <si>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</si>
  <si>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</si>
  <si>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</si>
  <si>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</si>
  <si>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</si>
  <si>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</si>
  <si>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八千代市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</si>
  <si>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</si>
  <si>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</si>
  <si>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</si>
  <si>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</si>
  <si>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</si>
  <si>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</si>
  <si>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</si>
  <si>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</si>
  <si>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</si>
  <si>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</si>
  <si>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23年度以降の経営状況の悪化により100％を下回っていたが、平成26年度から新会計基準の適用により現金を伴わない収入が増加したことで100％を上回った。今後は、平成27年7月の下水道使用料の改定による料金収入の増加により改善が見込まれている。
　「②累積欠損金比率」は、平成25年度までの累積欠損金は、平成26年度から新会計基準の適用により解消した。
　「③流動比率」は、期中の収入により債務への支払いは可能であるが、資金を確保し、支払能力を担保していく必要がある。
　「④企業債残高対事業規模比率」は、平均を大きく下回っており、今後も償還が進み改善していく見通しである。
　「⑤経費回収率」は、平均より上回っているものの、早期に100％を超えるよう一層の経営努力が必要となる。
　「⑥汚水処理原価」は、平成26年度は新会計基準の適用により減少しているが、維持管理費が増加傾向にあり、今後も上昇が見込まれている。。
　「⑧水洗化率」は、かなり高い水準となっている。現在整備を進めている区域においても確実に接続するよう促進していく。</t>
    <rPh sb="3" eb="5">
      <t>ケイジョウ</t>
    </rPh>
    <rPh sb="5" eb="7">
      <t>シュウシ</t>
    </rPh>
    <rPh sb="7" eb="9">
      <t>ヒリツ</t>
    </rPh>
    <rPh sb="12" eb="14">
      <t>ヘイセイ</t>
    </rPh>
    <rPh sb="16" eb="18">
      <t>ネンド</t>
    </rPh>
    <rPh sb="18" eb="20">
      <t>イコウ</t>
    </rPh>
    <rPh sb="21" eb="23">
      <t>ケイエイ</t>
    </rPh>
    <rPh sb="23" eb="25">
      <t>ジョウキョウ</t>
    </rPh>
    <rPh sb="26" eb="28">
      <t>アッカ</t>
    </rPh>
    <rPh sb="36" eb="38">
      <t>シタマワ</t>
    </rPh>
    <rPh sb="44" eb="46">
      <t>ヘイセイ</t>
    </rPh>
    <rPh sb="48" eb="50">
      <t>ネンド</t>
    </rPh>
    <rPh sb="52" eb="53">
      <t>シン</t>
    </rPh>
    <rPh sb="53" eb="55">
      <t>カイケイ</t>
    </rPh>
    <rPh sb="55" eb="57">
      <t>キジュン</t>
    </rPh>
    <rPh sb="58" eb="60">
      <t>テキヨウ</t>
    </rPh>
    <rPh sb="63" eb="65">
      <t>ゲンキン</t>
    </rPh>
    <rPh sb="66" eb="67">
      <t>トモナ</t>
    </rPh>
    <rPh sb="70" eb="72">
      <t>シュウニュウ</t>
    </rPh>
    <rPh sb="73" eb="74">
      <t>ゾウ</t>
    </rPh>
    <rPh sb="74" eb="75">
      <t>カ</t>
    </rPh>
    <rPh sb="85" eb="87">
      <t>ウワマワ</t>
    </rPh>
    <rPh sb="90" eb="92">
      <t>コンゴ</t>
    </rPh>
    <rPh sb="94" eb="96">
      <t>ヘイセイ</t>
    </rPh>
    <rPh sb="98" eb="99">
      <t>ネン</t>
    </rPh>
    <rPh sb="100" eb="101">
      <t>ガツ</t>
    </rPh>
    <rPh sb="102" eb="105">
      <t>ゲスイドウ</t>
    </rPh>
    <rPh sb="105" eb="108">
      <t>シヨウリョウ</t>
    </rPh>
    <rPh sb="109" eb="111">
      <t>カイテイ</t>
    </rPh>
    <rPh sb="114" eb="116">
      <t>リョウキン</t>
    </rPh>
    <rPh sb="116" eb="118">
      <t>シュウニュウ</t>
    </rPh>
    <rPh sb="119" eb="120">
      <t>ゾウ</t>
    </rPh>
    <rPh sb="120" eb="121">
      <t>カ</t>
    </rPh>
    <rPh sb="124" eb="126">
      <t>カイゼン</t>
    </rPh>
    <rPh sb="127" eb="129">
      <t>ミコ</t>
    </rPh>
    <rPh sb="139" eb="141">
      <t>ルイセキ</t>
    </rPh>
    <rPh sb="141" eb="144">
      <t>ケッソンキン</t>
    </rPh>
    <rPh sb="144" eb="146">
      <t>ヒリツ</t>
    </rPh>
    <rPh sb="149" eb="151">
      <t>ヘイセイ</t>
    </rPh>
    <rPh sb="153" eb="155">
      <t>ネンド</t>
    </rPh>
    <rPh sb="158" eb="160">
      <t>ルイセキ</t>
    </rPh>
    <rPh sb="160" eb="162">
      <t>ケッソン</t>
    </rPh>
    <rPh sb="162" eb="163">
      <t>キン</t>
    </rPh>
    <rPh sb="165" eb="167">
      <t>ヘイセイ</t>
    </rPh>
    <rPh sb="169" eb="171">
      <t>ネンド</t>
    </rPh>
    <rPh sb="173" eb="174">
      <t>シン</t>
    </rPh>
    <rPh sb="174" eb="176">
      <t>カイケイ</t>
    </rPh>
    <rPh sb="176" eb="178">
      <t>キジュン</t>
    </rPh>
    <rPh sb="179" eb="181">
      <t>テキヨウ</t>
    </rPh>
    <rPh sb="184" eb="186">
      <t>カイショウ</t>
    </rPh>
    <rPh sb="193" eb="195">
      <t>リュウドウ</t>
    </rPh>
    <rPh sb="195" eb="197">
      <t>ヒリツ</t>
    </rPh>
    <rPh sb="200" eb="202">
      <t>キチュウ</t>
    </rPh>
    <rPh sb="203" eb="205">
      <t>シュウニュウ</t>
    </rPh>
    <rPh sb="208" eb="210">
      <t>サイム</t>
    </rPh>
    <rPh sb="212" eb="214">
      <t>シハライ</t>
    </rPh>
    <rPh sb="216" eb="218">
      <t>カノウ</t>
    </rPh>
    <rPh sb="223" eb="225">
      <t>シキン</t>
    </rPh>
    <rPh sb="226" eb="228">
      <t>カクホ</t>
    </rPh>
    <rPh sb="230" eb="232">
      <t>シハライ</t>
    </rPh>
    <rPh sb="232" eb="234">
      <t>ノウリョク</t>
    </rPh>
    <rPh sb="235" eb="237">
      <t>タンポ</t>
    </rPh>
    <rPh sb="241" eb="243">
      <t>ヒツヨウ</t>
    </rPh>
    <rPh sb="251" eb="253">
      <t>キギョウ</t>
    </rPh>
    <rPh sb="253" eb="254">
      <t>サイ</t>
    </rPh>
    <rPh sb="254" eb="256">
      <t>ザンダカ</t>
    </rPh>
    <rPh sb="256" eb="257">
      <t>タイ</t>
    </rPh>
    <rPh sb="257" eb="259">
      <t>ジギョウ</t>
    </rPh>
    <rPh sb="259" eb="261">
      <t>キボ</t>
    </rPh>
    <rPh sb="261" eb="263">
      <t>ヒリツ</t>
    </rPh>
    <rPh sb="266" eb="268">
      <t>ヘイキン</t>
    </rPh>
    <rPh sb="269" eb="270">
      <t>オオ</t>
    </rPh>
    <rPh sb="272" eb="274">
      <t>シタマワ</t>
    </rPh>
    <rPh sb="279" eb="281">
      <t>コンゴ</t>
    </rPh>
    <rPh sb="282" eb="284">
      <t>ショウカン</t>
    </rPh>
    <rPh sb="285" eb="286">
      <t>スス</t>
    </rPh>
    <rPh sb="287" eb="289">
      <t>カイゼン</t>
    </rPh>
    <rPh sb="293" eb="295">
      <t>ミトオ</t>
    </rPh>
    <rPh sb="304" eb="306">
      <t>ケイヒ</t>
    </rPh>
    <rPh sb="306" eb="308">
      <t>カイシュウ</t>
    </rPh>
    <rPh sb="308" eb="309">
      <t>リツ</t>
    </rPh>
    <rPh sb="312" eb="314">
      <t>ヘイキン</t>
    </rPh>
    <rPh sb="316" eb="318">
      <t>ウワマワ</t>
    </rPh>
    <rPh sb="326" eb="328">
      <t>ソウキ</t>
    </rPh>
    <rPh sb="334" eb="335">
      <t>コ</t>
    </rPh>
    <rPh sb="339" eb="341">
      <t>イッソウ</t>
    </rPh>
    <rPh sb="342" eb="344">
      <t>ケイエイ</t>
    </rPh>
    <rPh sb="344" eb="346">
      <t>ドリョク</t>
    </rPh>
    <rPh sb="347" eb="349">
      <t>ヒツヨウ</t>
    </rPh>
    <rPh sb="357" eb="359">
      <t>オスイ</t>
    </rPh>
    <rPh sb="359" eb="361">
      <t>ショリ</t>
    </rPh>
    <rPh sb="361" eb="363">
      <t>ゲンカ</t>
    </rPh>
    <rPh sb="392" eb="394">
      <t>イジ</t>
    </rPh>
    <rPh sb="394" eb="396">
      <t>カンリ</t>
    </rPh>
    <rPh sb="396" eb="397">
      <t>ヒ</t>
    </rPh>
    <rPh sb="398" eb="400">
      <t>ゾウカ</t>
    </rPh>
    <rPh sb="400" eb="402">
      <t>ケイコウ</t>
    </rPh>
    <rPh sb="406" eb="408">
      <t>コンゴ</t>
    </rPh>
    <rPh sb="409" eb="411">
      <t>ジョウショウ</t>
    </rPh>
    <rPh sb="412" eb="414">
      <t>ミコ</t>
    </rPh>
    <rPh sb="425" eb="427">
      <t>スイセン</t>
    </rPh>
    <rPh sb="427" eb="428">
      <t>カ</t>
    </rPh>
    <rPh sb="428" eb="429">
      <t>リツ</t>
    </rPh>
    <rPh sb="435" eb="436">
      <t>タカ</t>
    </rPh>
    <rPh sb="437" eb="439">
      <t>スイジュン</t>
    </rPh>
    <rPh sb="446" eb="448">
      <t>ゲンザイ</t>
    </rPh>
    <rPh sb="448" eb="450">
      <t>セイビ</t>
    </rPh>
    <rPh sb="451" eb="452">
      <t>スス</t>
    </rPh>
    <rPh sb="456" eb="458">
      <t>クイキ</t>
    </rPh>
    <rPh sb="463" eb="465">
      <t>カクジツ</t>
    </rPh>
    <rPh sb="466" eb="468">
      <t>セツゾク</t>
    </rPh>
    <rPh sb="472" eb="474">
      <t>ソクシン</t>
    </rPh>
    <phoneticPr fontId="4"/>
  </si>
  <si>
    <t>　下水道管渠の法定耐用年数は50年であり、本市では昭和43年度に布設された管渠が最も古いため、「①有形固定資産減価償却率」は、現状では低い水準であり「②管渠老朽化率」は0となっている。しかし、昭和50年代を中心に一斉に整備された管渠が多いため、今後これらの指標の急激な上昇が見込まれる。
　現在、下水道管渠は、更新ではなく維持補修により機能を保持しているため、更新の規模は小さく「③管渠改善率」は低くなっている。</t>
    <rPh sb="1" eb="4">
      <t>ゲスイドウ</t>
    </rPh>
    <rPh sb="4" eb="6">
      <t>カンキョ</t>
    </rPh>
    <rPh sb="7" eb="9">
      <t>ホウテイ</t>
    </rPh>
    <rPh sb="9" eb="11">
      <t>タイヨウ</t>
    </rPh>
    <rPh sb="11" eb="13">
      <t>ネンスウ</t>
    </rPh>
    <rPh sb="16" eb="17">
      <t>ネン</t>
    </rPh>
    <rPh sb="21" eb="22">
      <t>ホン</t>
    </rPh>
    <rPh sb="22" eb="23">
      <t>シ</t>
    </rPh>
    <rPh sb="25" eb="27">
      <t>ショウワ</t>
    </rPh>
    <rPh sb="29" eb="30">
      <t>ネン</t>
    </rPh>
    <rPh sb="30" eb="31">
      <t>ド</t>
    </rPh>
    <rPh sb="32" eb="34">
      <t>フセツ</t>
    </rPh>
    <rPh sb="37" eb="39">
      <t>カンキョ</t>
    </rPh>
    <rPh sb="40" eb="41">
      <t>モット</t>
    </rPh>
    <rPh sb="42" eb="43">
      <t>フル</t>
    </rPh>
    <rPh sb="49" eb="51">
      <t>ユウケイ</t>
    </rPh>
    <rPh sb="51" eb="53">
      <t>コテイ</t>
    </rPh>
    <rPh sb="53" eb="55">
      <t>シサン</t>
    </rPh>
    <rPh sb="55" eb="57">
      <t>ゲンカ</t>
    </rPh>
    <rPh sb="57" eb="59">
      <t>ショウキャク</t>
    </rPh>
    <rPh sb="59" eb="60">
      <t>リツ</t>
    </rPh>
    <rPh sb="63" eb="65">
      <t>ゲンジョウ</t>
    </rPh>
    <rPh sb="67" eb="68">
      <t>ヒク</t>
    </rPh>
    <rPh sb="69" eb="71">
      <t>スイジュン</t>
    </rPh>
    <rPh sb="78" eb="81">
      <t>ロウキュウカ</t>
    </rPh>
    <rPh sb="81" eb="82">
      <t>リツ</t>
    </rPh>
    <rPh sb="96" eb="98">
      <t>ショウワ</t>
    </rPh>
    <rPh sb="100" eb="101">
      <t>ネン</t>
    </rPh>
    <rPh sb="101" eb="102">
      <t>ダイ</t>
    </rPh>
    <rPh sb="103" eb="105">
      <t>チュウシン</t>
    </rPh>
    <rPh sb="106" eb="108">
      <t>イッセイ</t>
    </rPh>
    <rPh sb="109" eb="111">
      <t>セイビ</t>
    </rPh>
    <rPh sb="114" eb="115">
      <t>カン</t>
    </rPh>
    <rPh sb="115" eb="116">
      <t>キョ</t>
    </rPh>
    <rPh sb="117" eb="118">
      <t>オオ</t>
    </rPh>
    <rPh sb="145" eb="147">
      <t>ゲンザイ</t>
    </rPh>
    <rPh sb="148" eb="151">
      <t>ゲスイドウ</t>
    </rPh>
    <rPh sb="151" eb="153">
      <t>カンキョ</t>
    </rPh>
    <rPh sb="155" eb="157">
      <t>コウシン</t>
    </rPh>
    <rPh sb="161" eb="163">
      <t>イジ</t>
    </rPh>
    <rPh sb="163" eb="165">
      <t>ホシュウ</t>
    </rPh>
    <rPh sb="168" eb="170">
      <t>キノウ</t>
    </rPh>
    <rPh sb="171" eb="173">
      <t>ホジ</t>
    </rPh>
    <rPh sb="180" eb="182">
      <t>コウシン</t>
    </rPh>
    <rPh sb="183" eb="185">
      <t>キボ</t>
    </rPh>
    <rPh sb="186" eb="187">
      <t>チイ</t>
    </rPh>
    <rPh sb="191" eb="193">
      <t>カンキョ</t>
    </rPh>
    <rPh sb="193" eb="195">
      <t>カイゼン</t>
    </rPh>
    <rPh sb="195" eb="196">
      <t>リツ</t>
    </rPh>
    <rPh sb="198" eb="199">
      <t>ヒク</t>
    </rPh>
    <phoneticPr fontId="4"/>
  </si>
  <si>
    <t>　平成23年度以降、下水道使用料収入の減少と維持管理費の増加により経営状況は悪化していたが、平成27年7月の下水道使用料の改定により改善する見通しとなっている。
　また、施設については、これから布設後50年を迎える下水道管が増えることから、更新需要を把握し、適切な維持管理や延命化を進めるとともに、耐用年数を超えた管渠への対応についての検討が必要となっている。</t>
    <rPh sb="1" eb="3">
      <t>ヘイセイ</t>
    </rPh>
    <rPh sb="5" eb="7">
      <t>ネンド</t>
    </rPh>
    <rPh sb="7" eb="9">
      <t>イコウ</t>
    </rPh>
    <rPh sb="10" eb="13">
      <t>ゲスイドウ</t>
    </rPh>
    <rPh sb="13" eb="16">
      <t>シヨウリョウ</t>
    </rPh>
    <rPh sb="16" eb="18">
      <t>シュウニュウ</t>
    </rPh>
    <rPh sb="19" eb="21">
      <t>ゲンショウ</t>
    </rPh>
    <rPh sb="22" eb="24">
      <t>イジ</t>
    </rPh>
    <rPh sb="24" eb="26">
      <t>カンリ</t>
    </rPh>
    <rPh sb="26" eb="27">
      <t>ヒ</t>
    </rPh>
    <rPh sb="28" eb="29">
      <t>ゾウ</t>
    </rPh>
    <rPh sb="29" eb="30">
      <t>カ</t>
    </rPh>
    <rPh sb="33" eb="35">
      <t>ケイエイ</t>
    </rPh>
    <rPh sb="35" eb="37">
      <t>ジョウキョウ</t>
    </rPh>
    <rPh sb="38" eb="40">
      <t>アッカ</t>
    </rPh>
    <rPh sb="46" eb="48">
      <t>ヘイセイ</t>
    </rPh>
    <rPh sb="50" eb="51">
      <t>ネン</t>
    </rPh>
    <rPh sb="52" eb="53">
      <t>ガツ</t>
    </rPh>
    <rPh sb="54" eb="57">
      <t>ゲスイドウ</t>
    </rPh>
    <rPh sb="57" eb="60">
      <t>シヨウリョウ</t>
    </rPh>
    <rPh sb="61" eb="63">
      <t>カイテイ</t>
    </rPh>
    <rPh sb="66" eb="68">
      <t>カイゼン</t>
    </rPh>
    <rPh sb="70" eb="72">
      <t>ミトオ</t>
    </rPh>
    <rPh sb="85" eb="87">
      <t>シセツ</t>
    </rPh>
    <rPh sb="97" eb="99">
      <t>フセツ</t>
    </rPh>
    <rPh sb="99" eb="100">
      <t>ゴ</t>
    </rPh>
    <rPh sb="102" eb="103">
      <t>ネン</t>
    </rPh>
    <rPh sb="104" eb="105">
      <t>ムカ</t>
    </rPh>
    <rPh sb="107" eb="110">
      <t>ゲスイドウ</t>
    </rPh>
    <rPh sb="110" eb="111">
      <t>カン</t>
    </rPh>
    <rPh sb="112" eb="113">
      <t>フ</t>
    </rPh>
    <rPh sb="120" eb="122">
      <t>コウシン</t>
    </rPh>
    <rPh sb="122" eb="124">
      <t>ジュヨウ</t>
    </rPh>
    <rPh sb="125" eb="127">
      <t>ハアク</t>
    </rPh>
    <rPh sb="129" eb="131">
      <t>テキセツ</t>
    </rPh>
    <rPh sb="132" eb="134">
      <t>イジ</t>
    </rPh>
    <rPh sb="134" eb="136">
      <t>カンリ</t>
    </rPh>
    <rPh sb="137" eb="139">
      <t>エンメイ</t>
    </rPh>
    <rPh sb="139" eb="140">
      <t>カ</t>
    </rPh>
    <rPh sb="141" eb="142">
      <t>スス</t>
    </rPh>
    <rPh sb="149" eb="151">
      <t>タイヨウ</t>
    </rPh>
    <rPh sb="151" eb="153">
      <t>ネンスウ</t>
    </rPh>
    <rPh sb="154" eb="155">
      <t>コ</t>
    </rPh>
    <rPh sb="157" eb="159">
      <t>カンキョ</t>
    </rPh>
    <rPh sb="161" eb="163">
      <t>タイオウ</t>
    </rPh>
    <rPh sb="168" eb="170">
      <t>ケントウ</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</si>
</sst>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0.08</c:v>
                </c:pt>
                <c:pt idx="2">
                  <c:v>0.01</c:v>
                </c:pt>
                <c:pt idx="3">
                  <c:v>0.23</c:v>
                </c:pt>
                <c:pt idx="4">
                  <c:v>0.01</c:v>
                </c:pt>
              </c:numCache>
            </c:numRef>
          </c:val>
        </c:ser>
        <c:dLbls>
          <c:showLegendKey val="0"/>
          <c:showVal val="0"/>
          <c:showCatName val="0"/>
          <c:showSerName val="0"/>
          <c:showPercent val="0"/>
          <c:showBubbleSize val="0"/>
        </c:dLbls>
        <c:gapWidth val="150"/>
        <c:axId val="379305232"/>
        <c:axId val="3793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379305232"/>
        <c:axId val="379307976"/>
      </c:lineChart>
      <c:dateAx>
        <c:axId val="379305232"/>
        <c:scaling>
          <c:orientation val="minMax"/>
        </c:scaling>
        <c:delete val="1"/>
        <c:axPos val="b"/>
        <c:numFmt formatCode="ge" sourceLinked="1"/>
        <c:majorTickMark val="none"/>
        <c:minorTickMark val="none"/>
        <c:tickLblPos val="none"/>
        <c:crossAx val="379307976"/>
        <c:crosses val="autoZero"/>
        <c:auto val="1"/>
        <c:lblOffset val="100"/>
        <c:baseTimeUnit val="years"/>
      </c:dateAx>
      <c:valAx>
        <c:axId val="3793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0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7824040"/>
        <c:axId val="38782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387824040"/>
        <c:axId val="387822864"/>
      </c:lineChart>
      <c:dateAx>
        <c:axId val="387824040"/>
        <c:scaling>
          <c:orientation val="minMax"/>
        </c:scaling>
        <c:delete val="1"/>
        <c:axPos val="b"/>
        <c:numFmt formatCode="ge" sourceLinked="1"/>
        <c:majorTickMark val="none"/>
        <c:minorTickMark val="none"/>
        <c:tickLblPos val="none"/>
        <c:crossAx val="387822864"/>
        <c:crosses val="autoZero"/>
        <c:auto val="1"/>
        <c:lblOffset val="100"/>
        <c:baseTimeUnit val="years"/>
      </c:dateAx>
      <c:valAx>
        <c:axId val="38782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98.25</c:v>
                </c:pt>
                <c:pt idx="1">
                  <c:v>98.36</c:v>
                </c:pt>
                <c:pt idx="2">
                  <c:v>98.85</c:v>
                </c:pt>
                <c:pt idx="3">
                  <c:v>98.89</c:v>
                </c:pt>
                <c:pt idx="4">
                  <c:v>99.1</c:v>
                </c:pt>
              </c:numCache>
            </c:numRef>
          </c:val>
        </c:ser>
        <c:dLbls>
          <c:showLegendKey val="0"/>
          <c:showVal val="0"/>
          <c:showCatName val="0"/>
          <c:showSerName val="0"/>
          <c:showPercent val="0"/>
          <c:showBubbleSize val="0"/>
        </c:dLbls>
        <c:gapWidth val="150"/>
        <c:axId val="385891800"/>
        <c:axId val="385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385891800"/>
        <c:axId val="385893760"/>
      </c:lineChart>
      <c:dateAx>
        <c:axId val="385891800"/>
        <c:scaling>
          <c:orientation val="minMax"/>
        </c:scaling>
        <c:delete val="1"/>
        <c:axPos val="b"/>
        <c:numFmt formatCode="ge" sourceLinked="1"/>
        <c:majorTickMark val="none"/>
        <c:minorTickMark val="none"/>
        <c:tickLblPos val="none"/>
        <c:crossAx val="385893760"/>
        <c:crosses val="autoZero"/>
        <c:auto val="1"/>
        <c:lblOffset val="100"/>
        <c:baseTimeUnit val="years"/>
      </c:dateAx>
      <c:valAx>
        <c:axId val="385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89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102.87</c:v>
                </c:pt>
                <c:pt idx="1">
                  <c:v>99.15</c:v>
                </c:pt>
                <c:pt idx="2">
                  <c:v>95.62</c:v>
                </c:pt>
                <c:pt idx="3">
                  <c:v>94.24</c:v>
                </c:pt>
                <c:pt idx="4">
                  <c:v>100.29</c:v>
                </c:pt>
              </c:numCache>
            </c:numRef>
          </c:val>
        </c:ser>
        <c:dLbls>
          <c:showLegendKey val="0"/>
          <c:showVal val="0"/>
          <c:showCatName val="0"/>
          <c:showSerName val="0"/>
          <c:showPercent val="0"/>
          <c:showBubbleSize val="0"/>
        </c:dLbls>
        <c:gapWidth val="150"/>
        <c:axId val="379302096"/>
        <c:axId val="37930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105.2</c:v>
                </c:pt>
                <c:pt idx="1">
                  <c:v>102.76</c:v>
                </c:pt>
                <c:pt idx="2">
                  <c:v>104.06</c:v>
                </c:pt>
                <c:pt idx="3">
                  <c:v>104.3</c:v>
                </c:pt>
                <c:pt idx="4">
                  <c:v>104.63</c:v>
                </c:pt>
              </c:numCache>
            </c:numRef>
          </c:val>
          <c:smooth val="0"/>
        </c:ser>
        <c:dLbls>
          <c:showLegendKey val="0"/>
          <c:showVal val="0"/>
          <c:showCatName val="0"/>
          <c:showSerName val="0"/>
          <c:showPercent val="0"/>
          <c:showBubbleSize val="0"/>
        </c:dLbls>
        <c:marker val="1"/>
        <c:smooth val="0"/>
        <c:axId val="379302096"/>
        <c:axId val="379301704"/>
      </c:lineChart>
      <c:dateAx>
        <c:axId val="379302096"/>
        <c:scaling>
          <c:orientation val="minMax"/>
        </c:scaling>
        <c:delete val="1"/>
        <c:axPos val="b"/>
        <c:numFmt formatCode="ge" sourceLinked="1"/>
        <c:majorTickMark val="none"/>
        <c:minorTickMark val="none"/>
        <c:tickLblPos val="none"/>
        <c:crossAx val="379301704"/>
        <c:crosses val="autoZero"/>
        <c:auto val="1"/>
        <c:lblOffset val="100"/>
        <c:baseTimeUnit val="years"/>
      </c:dateAx>
      <c:valAx>
        <c:axId val="3793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5.34</c:v>
                </c:pt>
                <c:pt idx="1">
                  <c:v>7.07</c:v>
                </c:pt>
                <c:pt idx="2">
                  <c:v>8.68</c:v>
                </c:pt>
                <c:pt idx="3">
                  <c:v>10.29</c:v>
                </c:pt>
                <c:pt idx="4">
                  <c:v>18.27</c:v>
                </c:pt>
              </c:numCache>
            </c:numRef>
          </c:val>
        </c:ser>
        <c:dLbls>
          <c:showLegendKey val="0"/>
          <c:showVal val="0"/>
          <c:showCatName val="0"/>
          <c:showSerName val="0"/>
          <c:showPercent val="0"/>
          <c:showBubbleSize val="0"/>
        </c:dLbls>
        <c:gapWidth val="150"/>
        <c:axId val="379304056"/>
        <c:axId val="3859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15.76</c:v>
                </c:pt>
                <c:pt idx="1">
                  <c:v>15.86</c:v>
                </c:pt>
                <c:pt idx="2">
                  <c:v>17.25</c:v>
                </c:pt>
                <c:pt idx="3">
                  <c:v>17.37</c:v>
                </c:pt>
                <c:pt idx="4">
                  <c:v>25.54</c:v>
                </c:pt>
              </c:numCache>
            </c:numRef>
          </c:val>
          <c:smooth val="0"/>
        </c:ser>
        <c:dLbls>
          <c:showLegendKey val="0"/>
          <c:showVal val="0"/>
          <c:showCatName val="0"/>
          <c:showSerName val="0"/>
          <c:showPercent val="0"/>
          <c:showBubbleSize val="0"/>
        </c:dLbls>
        <c:marker val="1"/>
        <c:smooth val="0"/>
        <c:axId val="379304056"/>
        <c:axId val="385956544"/>
      </c:lineChart>
      <c:dateAx>
        <c:axId val="379304056"/>
        <c:scaling>
          <c:orientation val="minMax"/>
        </c:scaling>
        <c:delete val="1"/>
        <c:axPos val="b"/>
        <c:numFmt formatCode="ge" sourceLinked="1"/>
        <c:majorTickMark val="none"/>
        <c:minorTickMark val="none"/>
        <c:tickLblPos val="none"/>
        <c:crossAx val="385956544"/>
        <c:crosses val="autoZero"/>
        <c:auto val="1"/>
        <c:lblOffset val="100"/>
        <c:baseTimeUnit val="years"/>
      </c:dateAx>
      <c:valAx>
        <c:axId val="385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963600"/>
        <c:axId val="3859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c:v>
                </c:pt>
                <c:pt idx="1">
                  <c:v>1.1299999999999999</c:v>
                </c:pt>
                <c:pt idx="2">
                  <c:v>1.32</c:v>
                </c:pt>
                <c:pt idx="3">
                  <c:v>1.51</c:v>
                </c:pt>
                <c:pt idx="4">
                  <c:v>1.39</c:v>
                </c:pt>
              </c:numCache>
            </c:numRef>
          </c:val>
          <c:smooth val="0"/>
        </c:ser>
        <c:dLbls>
          <c:showLegendKey val="0"/>
          <c:showVal val="0"/>
          <c:showCatName val="0"/>
          <c:showSerName val="0"/>
          <c:showPercent val="0"/>
          <c:showBubbleSize val="0"/>
        </c:dLbls>
        <c:marker val="1"/>
        <c:smooth val="0"/>
        <c:axId val="385963600"/>
        <c:axId val="385961248"/>
      </c:lineChart>
      <c:dateAx>
        <c:axId val="385963600"/>
        <c:scaling>
          <c:orientation val="minMax"/>
        </c:scaling>
        <c:delete val="1"/>
        <c:axPos val="b"/>
        <c:numFmt formatCode="ge" sourceLinked="1"/>
        <c:majorTickMark val="none"/>
        <c:minorTickMark val="none"/>
        <c:tickLblPos val="none"/>
        <c:crossAx val="385961248"/>
        <c:crosses val="autoZero"/>
        <c:auto val="1"/>
        <c:lblOffset val="100"/>
        <c:baseTimeUnit val="years"/>
      </c:dateAx>
      <c:valAx>
        <c:axId val="3859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
                  <c:v>0</c:v>
                </c:pt>
                <c:pt idx="1">
                  <c:v>1</c:v>
                </c:pt>
                <c:pt idx="2">
                  <c:v>5.86</c:v>
                </c:pt>
                <c:pt idx="3">
                  <c:v>12.21</c:v>
                </c:pt>
                <c:pt idx="4" formatCode="#,##0.00;&quot;△&quot;#,##0.00">
                  <c:v>0</c:v>
                </c:pt>
              </c:numCache>
            </c:numRef>
          </c:val>
        </c:ser>
        <c:dLbls>
          <c:showLegendKey val="0"/>
          <c:showVal val="0"/>
          <c:showCatName val="0"/>
          <c:showSerName val="0"/>
          <c:showPercent val="0"/>
          <c:showBubbleSize val="0"/>
        </c:dLbls>
        <c:gapWidth val="150"/>
        <c:axId val="385957720"/>
        <c:axId val="38596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4.37</c:v>
                </c:pt>
                <c:pt idx="1">
                  <c:v>4.1500000000000004</c:v>
                </c:pt>
                <c:pt idx="2">
                  <c:v>4.34</c:v>
                </c:pt>
                <c:pt idx="3">
                  <c:v>4.88</c:v>
                </c:pt>
                <c:pt idx="4">
                  <c:v>0.1</c:v>
                </c:pt>
              </c:numCache>
            </c:numRef>
          </c:val>
          <c:smooth val="0"/>
        </c:ser>
        <c:dLbls>
          <c:showLegendKey val="0"/>
          <c:showVal val="0"/>
          <c:showCatName val="0"/>
          <c:showSerName val="0"/>
          <c:showPercent val="0"/>
          <c:showBubbleSize val="0"/>
        </c:dLbls>
        <c:marker val="1"/>
        <c:smooth val="0"/>
        <c:axId val="385957720"/>
        <c:axId val="385960856"/>
      </c:lineChart>
      <c:dateAx>
        <c:axId val="385957720"/>
        <c:scaling>
          <c:orientation val="minMax"/>
        </c:scaling>
        <c:delete val="1"/>
        <c:axPos val="b"/>
        <c:numFmt formatCode="ge" sourceLinked="1"/>
        <c:majorTickMark val="none"/>
        <c:minorTickMark val="none"/>
        <c:tickLblPos val="none"/>
        <c:crossAx val="385960856"/>
        <c:crosses val="autoZero"/>
        <c:auto val="1"/>
        <c:lblOffset val="100"/>
        <c:baseTimeUnit val="years"/>
      </c:dateAx>
      <c:valAx>
        <c:axId val="3859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5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351.38</c:v>
                </c:pt>
                <c:pt idx="1">
                  <c:v>444.06</c:v>
                </c:pt>
                <c:pt idx="2">
                  <c:v>308.12</c:v>
                </c:pt>
                <c:pt idx="3">
                  <c:v>357.86</c:v>
                </c:pt>
                <c:pt idx="4">
                  <c:v>43.43</c:v>
                </c:pt>
              </c:numCache>
            </c:numRef>
          </c:val>
        </c:ser>
        <c:dLbls>
          <c:showLegendKey val="0"/>
          <c:showVal val="0"/>
          <c:showCatName val="0"/>
          <c:showSerName val="0"/>
          <c:showPercent val="0"/>
          <c:showBubbleSize val="0"/>
        </c:dLbls>
        <c:gapWidth val="150"/>
        <c:axId val="385962032"/>
        <c:axId val="38595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278.02</c:v>
                </c:pt>
                <c:pt idx="1">
                  <c:v>221.7</c:v>
                </c:pt>
                <c:pt idx="2">
                  <c:v>238.87</c:v>
                </c:pt>
                <c:pt idx="3">
                  <c:v>271.23</c:v>
                </c:pt>
                <c:pt idx="4">
                  <c:v>72.66</c:v>
                </c:pt>
              </c:numCache>
            </c:numRef>
          </c:val>
          <c:smooth val="0"/>
        </c:ser>
        <c:dLbls>
          <c:showLegendKey val="0"/>
          <c:showVal val="0"/>
          <c:showCatName val="0"/>
          <c:showSerName val="0"/>
          <c:showPercent val="0"/>
          <c:showBubbleSize val="0"/>
        </c:dLbls>
        <c:marker val="1"/>
        <c:smooth val="0"/>
        <c:axId val="385962032"/>
        <c:axId val="385957328"/>
      </c:lineChart>
      <c:dateAx>
        <c:axId val="385962032"/>
        <c:scaling>
          <c:orientation val="minMax"/>
        </c:scaling>
        <c:delete val="1"/>
        <c:axPos val="b"/>
        <c:numFmt formatCode="ge" sourceLinked="1"/>
        <c:majorTickMark val="none"/>
        <c:minorTickMark val="none"/>
        <c:tickLblPos val="none"/>
        <c:crossAx val="385957328"/>
        <c:crosses val="autoZero"/>
        <c:auto val="1"/>
        <c:lblOffset val="100"/>
        <c:baseTimeUnit val="years"/>
      </c:dateAx>
      <c:valAx>
        <c:axId val="38595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6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449.03</c:v>
                </c:pt>
                <c:pt idx="1">
                  <c:v>434.57</c:v>
                </c:pt>
                <c:pt idx="2">
                  <c:v>443.41</c:v>
                </c:pt>
                <c:pt idx="3">
                  <c:v>428.03</c:v>
                </c:pt>
                <c:pt idx="4">
                  <c:v>404.98</c:v>
                </c:pt>
              </c:numCache>
            </c:numRef>
          </c:val>
        </c:ser>
        <c:dLbls>
          <c:showLegendKey val="0"/>
          <c:showVal val="0"/>
          <c:showCatName val="0"/>
          <c:showSerName val="0"/>
          <c:showPercent val="0"/>
          <c:showBubbleSize val="0"/>
        </c:dLbls>
        <c:gapWidth val="150"/>
        <c:axId val="385962424"/>
        <c:axId val="3859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385962424"/>
        <c:axId val="385959680"/>
      </c:lineChart>
      <c:dateAx>
        <c:axId val="385962424"/>
        <c:scaling>
          <c:orientation val="minMax"/>
        </c:scaling>
        <c:delete val="1"/>
        <c:axPos val="b"/>
        <c:numFmt formatCode="ge" sourceLinked="1"/>
        <c:majorTickMark val="none"/>
        <c:minorTickMark val="none"/>
        <c:tickLblPos val="none"/>
        <c:crossAx val="385959680"/>
        <c:crosses val="autoZero"/>
        <c:auto val="1"/>
        <c:lblOffset val="100"/>
        <c:baseTimeUnit val="years"/>
      </c:dateAx>
      <c:valAx>
        <c:axId val="3859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6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104.15</c:v>
                </c:pt>
                <c:pt idx="1">
                  <c:v>99.4</c:v>
                </c:pt>
                <c:pt idx="2">
                  <c:v>95.12</c:v>
                </c:pt>
                <c:pt idx="3">
                  <c:v>93.06</c:v>
                </c:pt>
                <c:pt idx="4">
                  <c:v>99.79</c:v>
                </c:pt>
              </c:numCache>
            </c:numRef>
          </c:val>
        </c:ser>
        <c:dLbls>
          <c:showLegendKey val="0"/>
          <c:showVal val="0"/>
          <c:showCatName val="0"/>
          <c:showSerName val="0"/>
          <c:showPercent val="0"/>
          <c:showBubbleSize val="0"/>
        </c:dLbls>
        <c:gapWidth val="150"/>
        <c:axId val="387817376"/>
        <c:axId val="3878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387817376"/>
        <c:axId val="387820512"/>
      </c:lineChart>
      <c:dateAx>
        <c:axId val="387817376"/>
        <c:scaling>
          <c:orientation val="minMax"/>
        </c:scaling>
        <c:delete val="1"/>
        <c:axPos val="b"/>
        <c:numFmt formatCode="ge" sourceLinked="1"/>
        <c:majorTickMark val="none"/>
        <c:minorTickMark val="none"/>
        <c:tickLblPos val="none"/>
        <c:crossAx val="387820512"/>
        <c:crosses val="autoZero"/>
        <c:auto val="1"/>
        <c:lblOffset val="100"/>
        <c:baseTimeUnit val="years"/>
      </c:dateAx>
      <c:valAx>
        <c:axId val="3878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116.47</c:v>
                </c:pt>
                <c:pt idx="1">
                  <c:v>121.54</c:v>
                </c:pt>
                <c:pt idx="2">
                  <c:v>124.48</c:v>
                </c:pt>
                <c:pt idx="3">
                  <c:v>127.04</c:v>
                </c:pt>
                <c:pt idx="4">
                  <c:v>122.86</c:v>
                </c:pt>
              </c:numCache>
            </c:numRef>
          </c:val>
        </c:ser>
        <c:dLbls>
          <c:showLegendKey val="0"/>
          <c:showVal val="0"/>
          <c:showCatName val="0"/>
          <c:showSerName val="0"/>
          <c:showPercent val="0"/>
          <c:showBubbleSize val="0"/>
        </c:dLbls>
        <c:gapWidth val="150"/>
        <c:axId val="387820904"/>
        <c:axId val="38781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387820904"/>
        <c:axId val="387817768"/>
      </c:lineChart>
      <c:dateAx>
        <c:axId val="387820904"/>
        <c:scaling>
          <c:orientation val="minMax"/>
        </c:scaling>
        <c:delete val="1"/>
        <c:axPos val="b"/>
        <c:numFmt formatCode="ge" sourceLinked="1"/>
        <c:majorTickMark val="none"/>
        <c:minorTickMark val="none"/>
        <c:tickLblPos val="none"/>
        <c:crossAx val="387817768"/>
        <c:crosses val="autoZero"/>
        <c:auto val="1"/>
        <c:lblOffset val="100"/>
        <c:baseTimeUnit val="years"/>
      </c:dateAx>
      <c:valAx>
        <c:axId val="38781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2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八千代市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194101</v>
      </c>
      <c r="AM8" s="47"/>
      <c r="AN8" s="47"/>
      <c r="AO8" s="47"/>
      <c r="AP8" s="47"/>
      <c r="AQ8" s="47"/>
      <c r="AR8" s="47"/>
      <c r="AS8" s="47"/>
      <c r="AT8" s="43">
        <f>データ!S6</f>
        <v>51.39</v>
      </c>
      <c r="AU8" s="43"/>
      <c r="AV8" s="43"/>
      <c r="AW8" s="43"/>
      <c r="AX8" s="43"/>
      <c r="AY8" s="43"/>
      <c r="AZ8" s="43"/>
      <c r="BA8" s="43"/>
      <c r="BB8" s="43">
        <f>データ!T6</f>
        <v>3777.02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76.180000000000007</v>
      </c>
      <c r="J10" s="43"/>
      <c r="K10" s="43"/>
      <c r="L10" s="43"/>
      <c r="M10" s="43"/>
      <c r="N10" s="43"/>
      <c r="O10" s="43"/>
      <c r="P10" s="43">
        <f>データ!O6</f>
        <v>91.74</v>
      </c>
      <c r="Q10" s="43"/>
      <c r="R10" s="43"/>
      <c r="S10" s="43"/>
      <c r="T10" s="43"/>
      <c r="U10" s="43"/>
      <c r="V10" s="43"/>
      <c r="W10" s="43">
        <f>データ!P6</f>
        <v>81.99</v>
      </c>
      <c r="X10" s="43"/>
      <c r="Y10" s="43"/>
      <c r="Z10" s="43"/>
      <c r="AA10" s="43"/>
      <c r="AB10" s="43"/>
      <c r="AC10" s="43"/>
      <c r="AD10" s="47">
        <f>データ!Q6</f>
        <v>1938</v>
      </c>
      <c r="AE10" s="47"/>
      <c r="AF10" s="47"/>
      <c r="AG10" s="47"/>
      <c r="AH10" s="47"/>
      <c r="AI10" s="47"/>
      <c r="AJ10" s="47"/>
      <c r="AK10" s="2"/>
      <c r="AL10" s="47">
        <f>データ!U6</f>
        <v>178382</v>
      </c>
      <c r="AM10" s="47"/>
      <c r="AN10" s="47"/>
      <c r="AO10" s="47"/>
      <c r="AP10" s="47"/>
      <c r="AQ10" s="47"/>
      <c r="AR10" s="47"/>
      <c r="AS10" s="47"/>
      <c r="AT10" s="43">
        <f>データ!V6</f>
        <v>18.760000000000002</v>
      </c>
      <c r="AU10" s="43"/>
      <c r="AV10" s="43"/>
      <c r="AW10" s="43"/>
      <c r="AX10" s="43"/>
      <c r="AY10" s="43"/>
      <c r="AZ10" s="43"/>
      <c r="BA10" s="43"/>
      <c r="BB10" s="43">
        <f>データ!W6</f>
        <v>9508.64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122211</v>
      </c>
      <c r="D6" s="31">
        <f t="shared" si="3"/>
        <v>46</v>
      </c>
      <c r="E6" s="31">
        <f t="shared" si="3"/>
        <v>17</v>
      </c>
      <c r="F6" s="31">
        <f t="shared" si="3"/>
        <v>1</v>
      </c>
      <c r="G6" s="31">
        <f t="shared" si="3"/>
        <v>0</v>
      </c>
      <c r="H6" s="31" t="str">
        <f t="shared" si="3"/>
        <v>千葉県　八千代市</v>
      </c>
      <c r="I6" s="31" t="str">
        <f t="shared" si="3"/>
        <v>法適用</v>
      </c>
      <c r="J6" s="31" t="str">
        <f t="shared" si="3"/>
        <v>下水道事業</v>
      </c>
      <c r="K6" s="31" t="str">
        <f t="shared" si="3"/>
        <v>公共下水道</v>
      </c>
      <c r="L6" s="31" t="str">
        <f t="shared" si="3"/>
        <v>Ab</v>
      </c>
      <c r="M6" s="32" t="str">
        <f t="shared" si="3"/>
        <v>-</v>
      </c>
      <c r="N6" s="32">
        <f t="shared" si="3"/>
        <v>76.180000000000007</v>
      </c>
      <c r="O6" s="32">
        <f t="shared" si="3"/>
        <v>91.74</v>
      </c>
      <c r="P6" s="32">
        <f t="shared" si="3"/>
        <v>81.99</v>
      </c>
      <c r="Q6" s="32">
        <f t="shared" si="3"/>
        <v>1938</v>
      </c>
      <c r="R6" s="32">
        <f t="shared" si="3"/>
        <v>194101</v>
      </c>
      <c r="S6" s="32">
        <f t="shared" si="3"/>
        <v>51.39</v>
      </c>
      <c r="T6" s="32">
        <f t="shared" si="3"/>
        <v>3777.02</v>
      </c>
      <c r="U6" s="32">
        <f t="shared" si="3"/>
        <v>178382</v>
      </c>
      <c r="V6" s="32">
        <f t="shared" si="3"/>
        <v>18.760000000000002</v>
      </c>
      <c r="W6" s="32">
        <f t="shared" si="3"/>
        <v>9508.64</v>
      </c>
      <c r="X6" s="33">
        <f>IF(X7="",NA(),X7)</f>
        <v>102.87</v>
      </c>
      <c r="Y6" s="33">
        <f t="shared" ref="Y6:AG6" si="4">IF(Y7="",NA(),Y7)</f>
        <v>99.15</v>
      </c>
      <c r="Z6" s="33">
        <f t="shared" si="4"/>
        <v>95.62</v>
      </c>
      <c r="AA6" s="33">
        <f t="shared" si="4"/>
        <v>94.24</v>
      </c>
      <c r="AB6" s="33">
        <f t="shared" si="4"/>
        <v>100.29</v>
      </c>
      <c r="AC6" s="33">
        <f t="shared" si="4"/>
        <v>105.2</v>
      </c>
      <c r="AD6" s="33">
        <f t="shared" si="4"/>
        <v>102.76</v>
      </c>
      <c r="AE6" s="33">
        <f t="shared" si="4"/>
        <v>104.06</v>
      </c>
      <c r="AF6" s="33">
        <f t="shared" si="4"/>
        <v>104.3</v>
      </c>
      <c r="AG6" s="33">
        <f t="shared" si="4"/>
        <v>104.63</v>
      </c>
      <c r="AH6" s="32" t="str">
        <f>IF(AH7="","",IF(AH7="-","【-】","【"&amp;SUBSTITUTE(TEXT(AH7,"#,##0.00"),"-","△")&amp;"】"))</f>
        <v>【107.74】</v>
      </c>
      <c r="AI6" s="32">
        <f>IF(AI7="",NA(),AI7)</f>
        <v>0</v>
      </c>
      <c r="AJ6" s="33">
        <f t="shared" ref="AJ6:AR6" si="5">IF(AJ7="",NA(),AJ7)</f>
        <v>1</v>
      </c>
      <c r="AK6" s="33">
        <f t="shared" si="5"/>
        <v>5.86</v>
      </c>
      <c r="AL6" s="33">
        <f t="shared" si="5"/>
        <v>12.21</v>
      </c>
      <c r="AM6" s="32">
        <f t="shared" si="5"/>
        <v>0</v>
      </c>
      <c r="AN6" s="33">
        <f t="shared" si="5"/>
        <v>4.37</v>
      </c>
      <c r="AO6" s="33">
        <f t="shared" si="5"/>
        <v>4.1500000000000004</v>
      </c>
      <c r="AP6" s="33">
        <f t="shared" si="5"/>
        <v>4.34</v>
      </c>
      <c r="AQ6" s="33">
        <f t="shared" si="5"/>
        <v>4.88</v>
      </c>
      <c r="AR6" s="33">
        <f t="shared" si="5"/>
        <v>0.1</v>
      </c>
      <c r="AS6" s="32" t="str">
        <f>IF(AS7="","",IF(AS7="-","【-】","【"&amp;SUBSTITUTE(TEXT(AS7,"#,##0.00"),"-","△")&amp;"】"))</f>
        <v>【4.71】</v>
      </c>
      <c r="AT6" s="33">
        <f>IF(AT7="",NA(),AT7)</f>
        <v>351.38</v>
      </c>
      <c r="AU6" s="33">
        <f t="shared" ref="AU6:BC6" si="6">IF(AU7="",NA(),AU7)</f>
        <v>444.06</v>
      </c>
      <c r="AV6" s="33">
        <f t="shared" si="6"/>
        <v>308.12</v>
      </c>
      <c r="AW6" s="33">
        <f t="shared" si="6"/>
        <v>357.86</v>
      </c>
      <c r="AX6" s="33">
        <f t="shared" si="6"/>
        <v>43.43</v>
      </c>
      <c r="AY6" s="33">
        <f t="shared" si="6"/>
        <v>278.02</v>
      </c>
      <c r="AZ6" s="33">
        <f t="shared" si="6"/>
        <v>221.7</v>
      </c>
      <c r="BA6" s="33">
        <f t="shared" si="6"/>
        <v>238.87</v>
      </c>
      <c r="BB6" s="33">
        <f t="shared" si="6"/>
        <v>271.23</v>
      </c>
      <c r="BC6" s="33">
        <f t="shared" si="6"/>
        <v>72.66</v>
      </c>
      <c r="BD6" s="32" t="str">
        <f>IF(BD7="","",IF(BD7="-","【-】","【"&amp;SUBSTITUTE(TEXT(BD7,"#,##0.00"),"-","△")&amp;"】"))</f>
        <v>【56.46】</v>
      </c>
      <c r="BE6" s="33">
        <f>IF(BE7="",NA(),BE7)</f>
        <v>449.03</v>
      </c>
      <c r="BF6" s="33">
        <f t="shared" ref="BF6:BN6" si="7">IF(BF7="",NA(),BF7)</f>
        <v>434.57</v>
      </c>
      <c r="BG6" s="33">
        <f t="shared" si="7"/>
        <v>443.41</v>
      </c>
      <c r="BH6" s="33">
        <f t="shared" si="7"/>
        <v>428.03</v>
      </c>
      <c r="BI6" s="33">
        <f t="shared" si="7"/>
        <v>404.98</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104.15</v>
      </c>
      <c r="BQ6" s="33">
        <f t="shared" ref="BQ6:BY6" si="8">IF(BQ7="",NA(),BQ7)</f>
        <v>99.4</v>
      </c>
      <c r="BR6" s="33">
        <f t="shared" si="8"/>
        <v>95.12</v>
      </c>
      <c r="BS6" s="33">
        <f t="shared" si="8"/>
        <v>93.06</v>
      </c>
      <c r="BT6" s="33">
        <f t="shared" si="8"/>
        <v>99.79</v>
      </c>
      <c r="BU6" s="33">
        <f t="shared" si="8"/>
        <v>91.18</v>
      </c>
      <c r="BV6" s="33">
        <f t="shared" si="8"/>
        <v>91.22</v>
      </c>
      <c r="BW6" s="33">
        <f t="shared" si="8"/>
        <v>91.73</v>
      </c>
      <c r="BX6" s="33">
        <f t="shared" si="8"/>
        <v>92.33</v>
      </c>
      <c r="BY6" s="33">
        <f t="shared" si="8"/>
        <v>96.91</v>
      </c>
      <c r="BZ6" s="32" t="str">
        <f>IF(BZ7="","",IF(BZ7="-","【-】","【"&amp;SUBSTITUTE(TEXT(BZ7,"#,##0.00"),"-","△")&amp;"】"))</f>
        <v>【96.57】</v>
      </c>
      <c r="CA6" s="33">
        <f>IF(CA7="",NA(),CA7)</f>
        <v>116.47</v>
      </c>
      <c r="CB6" s="33">
        <f t="shared" ref="CB6:CJ6" si="9">IF(CB7="",NA(),CB7)</f>
        <v>121.54</v>
      </c>
      <c r="CC6" s="33">
        <f t="shared" si="9"/>
        <v>124.48</v>
      </c>
      <c r="CD6" s="33">
        <f t="shared" si="9"/>
        <v>127.04</v>
      </c>
      <c r="CE6" s="33">
        <f t="shared" si="9"/>
        <v>122.86</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98.25</v>
      </c>
      <c r="CX6" s="33">
        <f t="shared" ref="CX6:DF6" si="11">IF(CX7="",NA(),CX7)</f>
        <v>98.36</v>
      </c>
      <c r="CY6" s="33">
        <f t="shared" si="11"/>
        <v>98.85</v>
      </c>
      <c r="CZ6" s="33">
        <f t="shared" si="11"/>
        <v>98.89</v>
      </c>
      <c r="DA6" s="33">
        <f t="shared" si="11"/>
        <v>99.1</v>
      </c>
      <c r="DB6" s="33">
        <f t="shared" si="11"/>
        <v>96.94</v>
      </c>
      <c r="DC6" s="33">
        <f t="shared" si="11"/>
        <v>96.96</v>
      </c>
      <c r="DD6" s="33">
        <f t="shared" si="11"/>
        <v>96.87</v>
      </c>
      <c r="DE6" s="33">
        <f t="shared" si="11"/>
        <v>96.82</v>
      </c>
      <c r="DF6" s="33">
        <f t="shared" si="11"/>
        <v>96.69</v>
      </c>
      <c r="DG6" s="32" t="str">
        <f>IF(DG7="","",IF(DG7="-","【-】","【"&amp;SUBSTITUTE(TEXT(DG7,"#,##0.00"),"-","△")&amp;"】"))</f>
        <v>【94.57】</v>
      </c>
      <c r="DH6" s="33">
        <f>IF(DH7="",NA(),DH7)</f>
        <v>5.34</v>
      </c>
      <c r="DI6" s="33">
        <f t="shared" ref="DI6:DQ6" si="12">IF(DI7="",NA(),DI7)</f>
        <v>7.07</v>
      </c>
      <c r="DJ6" s="33">
        <f t="shared" si="12"/>
        <v>8.68</v>
      </c>
      <c r="DK6" s="33">
        <f t="shared" si="12"/>
        <v>10.29</v>
      </c>
      <c r="DL6" s="33">
        <f t="shared" si="12"/>
        <v>18.27</v>
      </c>
      <c r="DM6" s="33">
        <f t="shared" si="12"/>
        <v>15.76</v>
      </c>
      <c r="DN6" s="33">
        <f t="shared" si="12"/>
        <v>15.86</v>
      </c>
      <c r="DO6" s="33">
        <f t="shared" si="12"/>
        <v>17.25</v>
      </c>
      <c r="DP6" s="33">
        <f t="shared" si="12"/>
        <v>17.37</v>
      </c>
      <c r="DQ6" s="33">
        <f t="shared" si="12"/>
        <v>25.54</v>
      </c>
      <c r="DR6" s="32" t="str">
        <f>IF(DR7="","",IF(DR7="-","【-】","【"&amp;SUBSTITUTE(TEXT(DR7,"#,##0.00"),"-","△")&amp;"】"))</f>
        <v>【36.27】</v>
      </c>
      <c r="DS6" s="32">
        <f>IF(DS7="",NA(),DS7)</f>
        <v>0</v>
      </c>
      <c r="DT6" s="32">
        <f t="shared" ref="DT6:EB6" si="13">IF(DT7="",NA(),DT7)</f>
        <v>0</v>
      </c>
      <c r="DU6" s="32">
        <f t="shared" si="13"/>
        <v>0</v>
      </c>
      <c r="DV6" s="32">
        <f t="shared" si="13"/>
        <v>0</v>
      </c>
      <c r="DW6" s="32">
        <f t="shared" si="13"/>
        <v>0</v>
      </c>
      <c r="DX6" s="33">
        <f t="shared" si="13"/>
        <v>1.07</v>
      </c>
      <c r="DY6" s="33">
        <f t="shared" si="13"/>
        <v>1.1299999999999999</v>
      </c>
      <c r="DZ6" s="33">
        <f t="shared" si="13"/>
        <v>1.32</v>
      </c>
      <c r="EA6" s="33">
        <f t="shared" si="13"/>
        <v>1.51</v>
      </c>
      <c r="EB6" s="33">
        <f t="shared" si="13"/>
        <v>1.39</v>
      </c>
      <c r="EC6" s="32" t="str">
        <f>IF(EC7="","",IF(EC7="-","【-】","【"&amp;SUBSTITUTE(TEXT(EC7,"#,##0.00"),"-","△")&amp;"】"))</f>
        <v>【4.35】</v>
      </c>
      <c r="ED6" s="32">
        <f>IF(ED7="",NA(),ED7)</f>
        <v>0</v>
      </c>
      <c r="EE6" s="33">
        <f t="shared" ref="EE6:EM6" si="14">IF(EE7="",NA(),EE7)</f>
        <v>0.08</v>
      </c>
      <c r="EF6" s="33">
        <f t="shared" si="14"/>
        <v>0.01</v>
      </c>
      <c r="EG6" s="33">
        <f t="shared" si="14"/>
        <v>0.23</v>
      </c>
      <c r="EH6" s="33">
        <f t="shared" si="14"/>
        <v>0.01</v>
      </c>
      <c r="EI6" s="33">
        <f t="shared" si="14"/>
        <v>0.11</v>
      </c>
      <c r="EJ6" s="33">
        <f t="shared" si="14"/>
        <v>0.1</v>
      </c>
      <c r="EK6" s="33">
        <f t="shared" si="14"/>
        <v>0.1</v>
      </c>
      <c r="EL6" s="33">
        <f t="shared" si="14"/>
        <v>0.08</v>
      </c>
      <c r="EM6" s="33">
        <f t="shared" si="14"/>
        <v>0.1</v>
      </c>
      <c r="EN6" s="32" t="str">
        <f>IF(EN7="","",IF(EN7="-","【-】","【"&amp;SUBSTITUTE(TEXT(EN7,"#,##0.00"),"-","△")&amp;"】"))</f>
        <v>【0.17】</v>
      </c>
    </row>
    <row r="7" spans="1:147" s="34" customFormat="1">
      <c r="A7" s="26"/>
      <c r="B7" s="35">
        <v>2014</v>
      </c>
      <c r="C7" s="35">
        <v>122211</v>
      </c>
      <c r="D7" s="35">
        <v>46</v>
      </c>
      <c r="E7" s="35">
        <v>17</v>
      </c>
      <c r="F7" s="35">
        <v>1</v>
      </c>
      <c r="G7" s="35">
        <v>0</v>
      </c>
      <c r="H7" s="35" t="s">
        <v>96</v>
      </c>
      <c r="I7" s="35" t="s">
        <v>97</v>
      </c>
      <c r="J7" s="35" t="s">
        <v>98</v>
      </c>
      <c r="K7" s="35" t="s">
        <v>99</v>
      </c>
      <c r="L7" s="35" t="s">
        <v>100</v>
      </c>
      <c r="M7" s="36" t="s">
        <v>101</v>
      </c>
      <c r="N7" s="36">
        <v>76.180000000000007</v>
      </c>
      <c r="O7" s="36">
        <v>91.74</v>
      </c>
      <c r="P7" s="36">
        <v>81.99</v>
      </c>
      <c r="Q7" s="36">
        <v>1938</v>
      </c>
      <c r="R7" s="36">
        <v>194101</v>
      </c>
      <c r="S7" s="36">
        <v>51.39</v>
      </c>
      <c r="T7" s="36">
        <v>3777.02</v>
      </c>
      <c r="U7" s="36">
        <v>178382</v>
      </c>
      <c r="V7" s="36">
        <v>18.760000000000002</v>
      </c>
      <c r="W7" s="36">
        <v>9508.64</v>
      </c>
      <c r="X7" s="36">
        <v>102.87</v>
      </c>
      <c r="Y7" s="36">
        <v>99.15</v>
      </c>
      <c r="Z7" s="36">
        <v>95.62</v>
      </c>
      <c r="AA7" s="36">
        <v>94.24</v>
      </c>
      <c r="AB7" s="36">
        <v>100.29</v>
      </c>
      <c r="AC7" s="36">
        <v>105.2</v>
      </c>
      <c r="AD7" s="36">
        <v>102.76</v>
      </c>
      <c r="AE7" s="36">
        <v>104.06</v>
      </c>
      <c r="AF7" s="36">
        <v>104.3</v>
      </c>
      <c r="AG7" s="36">
        <v>104.63</v>
      </c>
      <c r="AH7" s="36">
        <v>107.74</v>
      </c>
      <c r="AI7" s="36">
        <v>0</v>
      </c>
      <c r="AJ7" s="36">
        <v>1</v>
      </c>
      <c r="AK7" s="36">
        <v>5.86</v>
      </c>
      <c r="AL7" s="36">
        <v>12.21</v>
      </c>
      <c r="AM7" s="36">
        <v>0</v>
      </c>
      <c r="AN7" s="36">
        <v>4.37</v>
      </c>
      <c r="AO7" s="36">
        <v>4.1500000000000004</v>
      </c>
      <c r="AP7" s="36">
        <v>4.34</v>
      </c>
      <c r="AQ7" s="36">
        <v>4.88</v>
      </c>
      <c r="AR7" s="36">
        <v>0.1</v>
      </c>
      <c r="AS7" s="36">
        <v>4.71</v>
      </c>
      <c r="AT7" s="36">
        <v>351.38</v>
      </c>
      <c r="AU7" s="36">
        <v>444.06</v>
      </c>
      <c r="AV7" s="36">
        <v>308.12</v>
      </c>
      <c r="AW7" s="36">
        <v>357.86</v>
      </c>
      <c r="AX7" s="36">
        <v>43.43</v>
      </c>
      <c r="AY7" s="36">
        <v>278.02</v>
      </c>
      <c r="AZ7" s="36">
        <v>221.7</v>
      </c>
      <c r="BA7" s="36">
        <v>238.87</v>
      </c>
      <c r="BB7" s="36">
        <v>271.23</v>
      </c>
      <c r="BC7" s="36">
        <v>72.66</v>
      </c>
      <c r="BD7" s="36">
        <v>56.46</v>
      </c>
      <c r="BE7" s="36">
        <v>449.03</v>
      </c>
      <c r="BF7" s="36">
        <v>434.57</v>
      </c>
      <c r="BG7" s="36">
        <v>443.41</v>
      </c>
      <c r="BH7" s="36">
        <v>428.03</v>
      </c>
      <c r="BI7" s="36">
        <v>404.98</v>
      </c>
      <c r="BJ7" s="36">
        <v>669.53</v>
      </c>
      <c r="BK7" s="36">
        <v>652.94000000000005</v>
      </c>
      <c r="BL7" s="36">
        <v>641.70000000000005</v>
      </c>
      <c r="BM7" s="36">
        <v>624.4</v>
      </c>
      <c r="BN7" s="36">
        <v>607.52</v>
      </c>
      <c r="BO7" s="36">
        <v>776.35</v>
      </c>
      <c r="BP7" s="36">
        <v>104.15</v>
      </c>
      <c r="BQ7" s="36">
        <v>99.4</v>
      </c>
      <c r="BR7" s="36">
        <v>95.12</v>
      </c>
      <c r="BS7" s="36">
        <v>93.06</v>
      </c>
      <c r="BT7" s="36">
        <v>99.79</v>
      </c>
      <c r="BU7" s="36">
        <v>91.18</v>
      </c>
      <c r="BV7" s="36">
        <v>91.22</v>
      </c>
      <c r="BW7" s="36">
        <v>91.73</v>
      </c>
      <c r="BX7" s="36">
        <v>92.33</v>
      </c>
      <c r="BY7" s="36">
        <v>96.91</v>
      </c>
      <c r="BZ7" s="36">
        <v>96.57</v>
      </c>
      <c r="CA7" s="36">
        <v>116.47</v>
      </c>
      <c r="CB7" s="36">
        <v>121.54</v>
      </c>
      <c r="CC7" s="36">
        <v>124.48</v>
      </c>
      <c r="CD7" s="36">
        <v>127.04</v>
      </c>
      <c r="CE7" s="36">
        <v>122.86</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98.25</v>
      </c>
      <c r="CX7" s="36">
        <v>98.36</v>
      </c>
      <c r="CY7" s="36">
        <v>98.85</v>
      </c>
      <c r="CZ7" s="36">
        <v>98.89</v>
      </c>
      <c r="DA7" s="36">
        <v>99.1</v>
      </c>
      <c r="DB7" s="36">
        <v>96.94</v>
      </c>
      <c r="DC7" s="36">
        <v>96.96</v>
      </c>
      <c r="DD7" s="36">
        <v>96.87</v>
      </c>
      <c r="DE7" s="36">
        <v>96.82</v>
      </c>
      <c r="DF7" s="36">
        <v>96.69</v>
      </c>
      <c r="DG7" s="36">
        <v>94.57</v>
      </c>
      <c r="DH7" s="36">
        <v>5.34</v>
      </c>
      <c r="DI7" s="36">
        <v>7.07</v>
      </c>
      <c r="DJ7" s="36">
        <v>8.68</v>
      </c>
      <c r="DK7" s="36">
        <v>10.29</v>
      </c>
      <c r="DL7" s="36">
        <v>18.27</v>
      </c>
      <c r="DM7" s="36">
        <v>15.76</v>
      </c>
      <c r="DN7" s="36">
        <v>15.86</v>
      </c>
      <c r="DO7" s="36">
        <v>17.25</v>
      </c>
      <c r="DP7" s="36">
        <v>17.37</v>
      </c>
      <c r="DQ7" s="36">
        <v>25.54</v>
      </c>
      <c r="DR7" s="36">
        <v>36.270000000000003</v>
      </c>
      <c r="DS7" s="36">
        <v>0</v>
      </c>
      <c r="DT7" s="36">
        <v>0</v>
      </c>
      <c r="DU7" s="36">
        <v>0</v>
      </c>
      <c r="DV7" s="36">
        <v>0</v>
      </c>
      <c r="DW7" s="36">
        <v>0</v>
      </c>
      <c r="DX7" s="36">
        <v>1.07</v>
      </c>
      <c r="DY7" s="36">
        <v>1.1299999999999999</v>
      </c>
      <c r="DZ7" s="36">
        <v>1.32</v>
      </c>
      <c r="EA7" s="36">
        <v>1.51</v>
      </c>
      <c r="EB7" s="36">
        <v>1.39</v>
      </c>
      <c r="EC7" s="36">
        <v>4.3499999999999996</v>
      </c>
      <c r="ED7" s="36">
        <v>0</v>
      </c>
      <c r="EE7" s="36">
        <v>0.08</v>
      </c>
      <c r="EF7" s="36">
        <v>0.01</v>
      </c>
      <c r="EG7" s="36">
        <v>0.23</v>
      </c>
      <c r="EH7" s="36">
        <v>0.01</v>
      </c>
      <c r="EI7" s="36">
        <v>0.11</v>
      </c>
      <c r="EJ7" s="36">
        <v>0.1</v>
      </c>
      <c r="EK7" s="36">
        <v>0.1</v>
      </c>
      <c r="EL7" s="36">
        <v>0.08</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2016-02-03T07:43:20Z</dcterms:created>
  <dcterms:modified xsi:type="dcterms:W3CDTF">2016-02-22T01:58:47Z</dcterms:modified>
  <cp:category/>
</cp:coreProperties>
</file>