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5財政班\05fy\050_地方公会計\11 令和３年度財政状況資料集の作成について（ストック情報）\06_HP公表\"/>
    </mc:Choice>
  </mc:AlternateContent>
  <xr:revisionPtr revIDLastSave="0" documentId="13_ncr:1_{F48FF712-CCEF-4032-8D0F-6BC91D798028}" xr6:coauthVersionLast="47" xr6:coauthVersionMax="47" xr10:uidLastSave="{00000000-0000-0000-0000-000000000000}"/>
  <bookViews>
    <workbookView xWindow="-108" yWindow="-108" windowWidth="23256" windowHeight="12456" tabRatio="862"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BE34" i="10"/>
  <c r="C34" i="10"/>
  <c r="C35" i="10" s="1"/>
  <c r="U34" i="10" l="1"/>
  <c r="U35" i="10"/>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W34" i="10" s="1"/>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<sst xmlns="http://schemas.openxmlformats.org/spreadsheetml/2006/main" count="1116" uniqueCount="625">
  <si>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</si>
  <si>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</si>
  <si>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</si>
  <si>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</si>
  <si>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</si>
  <si>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</si>
  <si>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</si>
  <si>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</si>
  <si>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</si>
  <si>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</si>
  <si>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</si>
  <si>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</si>
  <si>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</si>
  <si>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</si>
  <si>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</si>
  <si>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</si>
  <si>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</si>
  <si>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</si>
  <si>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</si>
  <si>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</si>
  <si>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</si>
  <si>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</si>
  <si>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</si>
  <si>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</si>
  <si>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</si>
  <si>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</si>
  <si>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</si>
  <si>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</si>
  <si>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</si>
  <si>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</si>
  <si>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</si>
  <si>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</si>
  <si>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</si>
  <si>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</si>
  <si>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</si>
  <si>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</si>
  <si>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</si>
  <si>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</si>
  <si>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</si>
  <si>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</si>
  <si>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</si>
  <si>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</si>
  <si>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</si>
  <si>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</si>
  <si>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</si>
  <si>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</si>
  <si>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</si>
  <si>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</si>
  <si>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</si>
  <si>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</si>
  <si>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</si>
  <si>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</si>
  <si>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</si>
  <si>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</si>
  <si>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</si>
  <si>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</si>
  <si>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</si>
  <si>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</si>
  <si>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</si>
  <si>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</si>
  <si>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</si>
  <si>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</si>
  <si>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</si>
  <si>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</si>
  <si>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</si>
  <si>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</si>
  <si>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</si>
  <si>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</si>
  <si>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</si>
  <si>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</si>
  <si>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</si>
  <si>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</si>
  <si>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</si>
  <si>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</si>
  <si>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</si>
  <si>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</si>
  <si>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</si>
  <si>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</si>
  <si>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</si>
  <si>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</si>
  <si>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</si>
  <si>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</si>
  <si>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</si>
  <si>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</si>
  <si>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</si>
  <si>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</si>
  <si>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</si>
  <si>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</si>
  <si>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</si>
  <si>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</si>
  <si>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</si>
  <si>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</si>
  <si>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</si>
  <si>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</si>
  <si>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</si>
  <si>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</si>
  <si>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</si>
  <si>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</si>
  <si>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八千代市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</si>
  <si>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</si>
  <si>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</si>
  <si>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</si>
  <si>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</si>
  <si>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</si>
  <si>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</si>
  <si>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</si>
  <si>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</si>
  <si>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</si>
  <si>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</si>
  <si>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</si>
  <si>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</si>
  <si>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</si>
  <si>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</si>
  <si>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</si>
  <si>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</si>
  <si>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</si>
  <si>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</si>
  <si>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</si>
  <si>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</si>
  <si>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</si>
  <si>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</si>
  <si>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</si>
  <si>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</si>
  <si>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</si>
  <si>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</si>
  <si>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</si>
  <si>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</si>
  <si>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</si>
  <si>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</si>
  <si>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</si>
  <si>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</si>
  <si>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</si>
  <si>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</si>
  <si>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</si>
  <si>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</si>
  <si>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</si>
  <si>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</si>
  <si>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</si>
  <si>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</si>
  <si>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</si>
  <si>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</si>
  <si>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</si>
  <si>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</si>
  <si>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</si>
  <si>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</si>
  <si>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</si>
  <si>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</si>
  <si>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</si>
  <si>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</si>
  <si>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</si>
  <si>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</si>
  <si>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</si>
  <si>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</si>
  <si>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</si>
  <si>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</si>
  <si>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</si>
  <si>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</si>
  <si>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</si>
  <si>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</si>
  <si>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</si>
  <si>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</si>
  <si>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</si>
  <si>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</si>
  <si>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</si>
  <si>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</si>
  <si>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</si>
  <si>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</si>
  <si>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</si>
  <si>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</si>
  <si>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</si>
  <si>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</si>
  <si>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</si>
  <si>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</si>
  <si>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</si>
  <si>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</si>
  <si>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</si>
  <si>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</si>
  <si>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</si>
  <si>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</si>
  <si>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</si>
  <si>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</si>
  <si>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</si>
  <si>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</si>
  <si>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</si>
  <si>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</si>
  <si>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</si>
  <si>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</si>
  <si>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</si>
  <si>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</si>
  <si>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</si>
  <si>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</si>
  <si>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</si>
  <si>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</si>
  <si>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</si>
  <si>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</si>
  <si>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</si>
  <si>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</si>
  <si>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</si>
  <si>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</si>
  <si>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</si>
  <si>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</si>
  <si>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</si>
  <si>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</si>
  <si>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</si>
  <si>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</si>
  <si>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</si>
  <si>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</si>
  <si>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</si>
  <si>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</si>
  <si>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</si>
  <si>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</si>
  <si>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</si>
  <si>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</si>
  <si>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</si>
  <si>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</si>
  <si>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</si>
  <si>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</si>
  <si>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</si>
  <si>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</si>
  <si>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千葉県八千代市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</si>
  <si>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</si>
  <si>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</si>
  <si>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</si>
  <si>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</si>
  <si>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</si>
  <si>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</si>
  <si>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</si>
  <si>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</si>
  <si>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</si>
  <si>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</si>
  <si>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</si>
  <si>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</si>
  <si>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</si>
  <si>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</si>
  <si>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</si>
  <si>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</si>
  <si>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</si>
  <si>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</si>
  <si>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</si>
  <si>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</si>
  <si>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</si>
  <si>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</si>
  <si>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</si>
  <si>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</si>
  <si>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</si>
  <si>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</si>
  <si>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</si>
  <si>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</si>
  <si>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</si>
  <si>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</si>
  <si>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</si>
  <si>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</si>
  <si>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</si>
  <si>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</si>
  <si>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</si>
  <si>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</si>
  <si>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</si>
  <si>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</si>
  <si>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</si>
  <si>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</si>
  <si>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</si>
  <si>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</si>
  <si>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</si>
  <si>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</si>
  <si>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</si>
  <si>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</si>
  <si>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</si>
  <si>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</si>
  <si>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</si>
  <si>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</si>
  <si>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</si>
  <si>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</si>
  <si>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</si>
  <si>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</si>
  <si>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</si>
  <si>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</si>
  <si>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</si>
  <si>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</si>
  <si>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</si>
  <si>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</si>
  <si>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</si>
  <si>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</si>
  <si>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</si>
  <si>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</si>
  <si>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</si>
  <si>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</si>
  <si>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</si>
  <si>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</si>
  <si>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</si>
  <si>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</si>
  <si>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</si>
  <si>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</si>
  <si>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</si>
  <si>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</si>
  <si>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</si>
  <si>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</si>
  <si>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</si>
  <si>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</si>
  <si>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</si>
  <si>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</si>
  <si>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</si>
  <si>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</si>
  <si>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</si>
  <si>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</si>
  <si>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</si>
  <si>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</si>
  <si>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</si>
  <si>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</si>
  <si>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</si>
  <si>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</si>
  <si>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</si>
  <si>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</si>
  <si>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</si>
  <si>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</si>
  <si>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</si>
  <si>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</si>
  <si>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</si>
  <si>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</si>
  <si>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</si>
  <si>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</si>
  <si>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</si>
  <si>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</si>
  <si>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</si>
  <si>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</si>
  <si>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</si>
  <si>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</si>
  <si>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</si>
  <si>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</si>
  <si>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</si>
  <si>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</si>
  <si>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</si>
  <si>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</si>
  <si>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</si>
  <si>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</si>
  <si>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</si>
  <si>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</si>
  <si>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</si>
  <si>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</si>
  <si>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</si>
  <si>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</si>
  <si>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</si>
  <si>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</si>
  <si>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</si>
  <si>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</si>
  <si>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</si>
  <si>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</si>
  <si>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</si>
  <si>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</si>
  <si>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</si>
  <si>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</si>
  <si>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</si>
  <si>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</si>
  <si>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</si>
  <si>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</si>
  <si>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</si>
  <si>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</si>
  <si>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</si>
  <si>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</si>
  <si>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</si>
  <si>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</si>
  <si>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</si>
  <si>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</si>
  <si>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</si>
  <si>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</si>
  <si>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</si>
  <si>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</si>
  <si>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</si>
  <si>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</si>
  <si>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</si>
  <si>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</si>
  <si>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</si>
  <si>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</si>
  <si>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</si>
  <si>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</si>
  <si>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千葉県八千代市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</si>
  <si>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</si>
  <si>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</si>
  <si>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</si>
  <si>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</si>
  <si>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</si>
  <si>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</si>
  <si>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</si>
  <si>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</si>
  <si>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</si>
  <si>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</si>
  <si>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</si>
  <si>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</si>
  <si>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</si>
  <si>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</si>
  <si>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</si>
  <si>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</si>
  <si>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</si>
  <si>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</si>
  <si>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</si>
  <si>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</si>
  <si>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</si>
  <si>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</si>
  <si>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</si>
  <si>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</si>
  <si>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</si>
  <si>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</si>
  <si>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</si>
  <si>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</si>
  <si>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</si>
  <si>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</si>
  <si>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</si>
  <si>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</si>
  <si>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</si>
  <si>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</si>
  <si>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</si>
  <si>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</si>
  <si>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</si>
  <si>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</si>
  <si>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</si>
  <si>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</si>
  <si>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</si>
  <si>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</si>
  <si>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</si>
  <si>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</si>
  <si>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</si>
  <si>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</si>
  <si>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</si>
  <si>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</si>
  <si>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</si>
  <si>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</si>
  <si>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</si>
  <si>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</si>
  <si>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</si>
  <si>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</si>
  <si>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</si>
  <si>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</si>
  <si>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</si>
  <si>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</si>
  <si>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</si>
  <si>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</si>
  <si>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</si>
  <si>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</si>
  <si>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</si>
  <si>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</si>
  <si>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</si>
  <si>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</si>
  <si>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</si>
  <si>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</si>
  <si>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</si>
  <si>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</si>
  <si>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</si>
  <si>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</si>
  <si>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</si>
  <si>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</si>
  <si>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</si>
  <si>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</si>
  <si>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</si>
  <si>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</si>
  <si>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</si>
  <si>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</si>
  <si>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</si>
  <si>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</si>
  <si>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</si>
  <si>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</si>
  <si>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</si>
  <si>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</si>
  <si>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</si>
  <si>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</si>
  <si>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</si>
  <si>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</si>
  <si>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</si>
  <si>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</si>
  <si>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</si>
  <si>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</si>
  <si>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</si>
  <si>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</si>
  <si>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</si>
  <si>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</si>
  <si>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</si>
  <si>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</si>
  <si>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</si>
  <si>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</si>
  <si>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</si>
  <si>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</si>
  <si>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</si>
  <si>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</si>
  <si>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</si>
  <si>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</si>
  <si>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</si>
  <si>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</si>
  <si>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</si>
  <si>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</si>
  <si>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</si>
  <si>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</si>
  <si>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</si>
  <si>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</si>
  <si>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</si>
  <si>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</si>
  <si>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</si>
  <si>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</si>
  <si>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</si>
  <si>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</si>
  <si>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</si>
  <si>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</si>
  <si>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</si>
  <si>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</si>
  <si>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</si>
  <si>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</si>
  <si>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</si>
  <si>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</si>
  <si>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</si>
  <si>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</si>
  <si>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</si>
  <si>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</si>
  <si>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</si>
  <si>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</si>
  <si>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</si>
  <si>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</si>
  <si>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</si>
  <si>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</si>
  <si>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</si>
  <si>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</si>
  <si>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</si>
  <si>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</si>
  <si>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</si>
  <si>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</si>
  <si>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</si>
  <si>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</si>
  <si>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</si>
  <si>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</si>
  <si>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</si>
  <si>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</si>
  <si>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</si>
  <si>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</si>
  <si>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</si>
  <si>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</si>
  <si>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</si>
  <si>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</si>
  <si>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</si>
  <si>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</si>
  <si>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</si>
  <si>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</si>
  <si>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</si>
  <si>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</si>
  <si>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</si>
  <si>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</si>
  <si>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</si>
  <si>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</si>
  <si>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</si>
  <si>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</si>
  <si>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</si>
  <si>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</si>
  <si>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</si>
  <si>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</si>
  <si>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</si>
  <si>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</si>
  <si>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</si>
  <si>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</si>
  <si>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</si>
  <si>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</si>
  <si>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</si>
  <si>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</si>
  <si>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</si>
  <si>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</si>
  <si>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</si>
  <si>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</si>
  <si>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</si>
  <si>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</si>
  <si>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</si>
  <si>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</si>
  <si>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</si>
  <si>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</si>
  <si>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</si>
  <si>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</si>
  <si>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</si>
  <si>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</si>
  <si>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</si>
  <si>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</si>
  <si>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</si>
  <si>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</si>
  <si>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</si>
  <si>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</si>
  <si>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0.23</t>
  </si>
  <si>
    <t>▲ 4.30</t>
  </si>
  <si>
    <t>▲ 2.06</t>
  </si>
  <si>
    <t>水道事業会計</t>
  </si>
  <si>
    <t>一般会計</t>
  </si>
  <si>
    <t>公共下水道事業会計</t>
  </si>
  <si>
    <t>国民健康保険事業特別会計</t>
  </si>
  <si>
    <t>介護保険事業特別会計</t>
  </si>
  <si>
    <t>後期高齢者医療特別会計</t>
  </si>
  <si>
    <t>墓地事業特別会計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</si>
  <si>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</si>
  <si>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</si>
  <si>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</si>
  <si>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</si>
  <si>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</si>
  <si>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</si>
  <si>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</si>
  <si>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</si>
  <si>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庁舎整備基金</t>
    <rPh sb="0" eb="2">
      <t>チョウシャ</t>
    </rPh>
    <rPh sb="2" eb="6">
      <t>セイビキキン</t>
    </rPh>
    <phoneticPr fontId="5"/>
  </si>
  <si>
    <t>ふるさと応援基金</t>
    <rPh sb="4" eb="6">
      <t>オウエン</t>
    </rPh>
    <rPh sb="6" eb="8">
      <t>キキン</t>
    </rPh>
    <phoneticPr fontId="5"/>
  </si>
  <si>
    <t>市営霊園基金</t>
    <rPh sb="0" eb="2">
      <t>シエイ</t>
    </rPh>
    <rPh sb="2" eb="4">
      <t>レイエン</t>
    </rPh>
    <rPh sb="4" eb="6">
      <t>キキン</t>
    </rPh>
    <phoneticPr fontId="5"/>
  </si>
  <si>
    <t>八千代こども国際平和文化基金</t>
    <rPh sb="0" eb="3">
      <t>ヤチヨ</t>
    </rPh>
    <rPh sb="6" eb="8">
      <t>コクサイ</t>
    </rPh>
    <rPh sb="8" eb="10">
      <t>ヘイワ</t>
    </rPh>
    <rPh sb="10" eb="12">
      <t>ブンカ</t>
    </rPh>
    <rPh sb="12" eb="14">
      <t>キキン</t>
    </rPh>
    <phoneticPr fontId="5"/>
  </si>
  <si>
    <t>福祉基金</t>
    <rPh sb="0" eb="4">
      <t>フクシキキン</t>
    </rPh>
    <phoneticPr fontId="5"/>
  </si>
  <si>
    <t>-</t>
    <phoneticPr fontId="2"/>
  </si>
  <si>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</si>
  <si>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</si>
  <si>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</si>
  <si>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</si>
  <si>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</si>
  <si>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</si>
  <si>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</si>
  <si>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四市複合事務組合（一般会計）</t>
    <rPh sb="0" eb="1">
      <t>ヨン</t>
    </rPh>
    <rPh sb="1" eb="2">
      <t>シ</t>
    </rPh>
    <rPh sb="2" eb="4">
      <t>フクゴウ</t>
    </rPh>
    <rPh sb="4" eb="6">
      <t>ジム</t>
    </rPh>
    <rPh sb="6" eb="8">
      <t>クミアイ</t>
    </rPh>
    <rPh sb="9" eb="11">
      <t>イッパン</t>
    </rPh>
    <rPh sb="11" eb="13">
      <t>カイケイ</t>
    </rPh>
    <phoneticPr fontId="2"/>
  </si>
  <si>
    <t>北千葉広域水道企業団（水道用水供給事業会計）</t>
    <rPh sb="0" eb="1">
      <t>キタ</t>
    </rPh>
    <rPh sb="1" eb="3">
      <t>チバ</t>
    </rPh>
    <rPh sb="3" eb="5">
      <t>コウイキ</t>
    </rPh>
    <rPh sb="5" eb="7">
      <t>スイドウ</t>
    </rPh>
    <rPh sb="7" eb="9">
      <t>キギョウ</t>
    </rPh>
    <rPh sb="9" eb="10">
      <t>ダン</t>
    </rPh>
    <rPh sb="11" eb="13">
      <t>スイドウ</t>
    </rPh>
    <rPh sb="13" eb="15">
      <t>ヨウスイ</t>
    </rPh>
    <rPh sb="15" eb="17">
      <t>キョウキュウ</t>
    </rPh>
    <rPh sb="17" eb="19">
      <t>ジギョウ</t>
    </rPh>
    <rPh sb="19" eb="21">
      <t>カイケイ</t>
    </rPh>
    <phoneticPr fontId="2"/>
  </si>
  <si>
    <t>印旛利根川水防事務組合（一般会計）</t>
    <rPh sb="0" eb="2">
      <t>インバ</t>
    </rPh>
    <rPh sb="2" eb="4">
      <t>トネ</t>
    </rPh>
    <rPh sb="4" eb="5">
      <t>ガワ</t>
    </rPh>
    <rPh sb="5" eb="7">
      <t>スイボウ</t>
    </rPh>
    <rPh sb="7" eb="9">
      <t>ジム</t>
    </rPh>
    <rPh sb="9" eb="11">
      <t>クミアイ</t>
    </rPh>
    <rPh sb="12" eb="14">
      <t>イッパン</t>
    </rPh>
    <rPh sb="14" eb="16">
      <t>カイケイ</t>
    </rPh>
    <phoneticPr fontId="2"/>
  </si>
  <si>
    <t>八千代市地域振興財団</t>
    <phoneticPr fontId="2"/>
  </si>
  <si>
    <t>八千代市水道サービス</t>
    <rPh sb="0" eb="4">
      <t>y</t>
    </rPh>
    <rPh sb="4" eb="6">
      <t>スイドウ</t>
    </rPh>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</si>
  <si>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</si>
  <si>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</si>
  <si>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</si>
  <si>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借入を可能な限り抑制してきた結果，将来負担比率が低下し，類似団体平均と比較してほぼ同水準となった。一方で，有形固定資産減価償却率が類似団体平均を下回っているが，これは新しい施設が比較的多いわけではなく，阿蘇・米本地域義務教育学校改修工事などの施設改修を行っていること，また，道路のうち，取得原価が不明であるため備忘価額1円で評価しているものが多くあるためである。公共施設等個別施設計画に基づき，老朽化した施設等の集約化・複合化等を進めることにより，新たな施設の建設に係る地方債の増加が見込まれるため，地方債の借入を可能な限り抑制し，後年度負担に配慮した財政運営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</si>
  <si>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</si>
  <si>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</si>
  <si>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</si>
  <si>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</si>
  <si>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</si>
  <si>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</si>
  <si>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類似団体と比較しほぼ同水準となったものの，実質公債費比率はやや高い水準にある。将来負担比率については，標準財政規模の増加により分母が増となり，将来負担額のうち地方債現在高の減少により分子が減となったことで比率が改善した。実質公債費比率については，分母となる普通交付税額及び臨時財政対策債発行可能額の増となったものの，分子となる元利償還金や公営企業に要する経費の財源とする地方債の償還の財源に充てたと認められる繰入金が増となったことで，令和３年度単年度数値は6.3％と，対前年度比で1.1ポイント増加したが，３か年平均では5.9％となり，比率が改善した。今後も，将来負担を伴う事業については特に留意し，財政構造の弾力性を確保するうえでも，安易に負担を先送りにしないことや，地方債の借入を可能な限り抑制し，後年度負担に配慮した財政運営に努める。</t>
    <rPh sb="146" eb="147">
      <t>オヨ</t>
    </rPh>
    <rPh sb="148" eb="155">
      <t>リンジザイセイタイサクサイ</t>
    </rPh>
    <rPh sb="155" eb="160">
      <t>ハッコウカノウガク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</si>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</sst>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86EBB41-E7AE-444B-B801-56BCDC57B0F1}"/>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externalLink" Target="externalLinks/externalLink1.xml" /><Relationship Id="rId3" Type="http://schemas.openxmlformats.org/officeDocument/2006/relationships/worksheet" Target="worksheets/sheet3.xml" /><Relationship Id="rId21" Type="http://schemas.openxmlformats.org/officeDocument/2006/relationships/sharedStrings" Target="sharedStrings.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theme" Target="theme/theme1.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calcChain" Target="calcChain.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41080</c:v>
                </c:pt>
                <c:pt idx="1">
                  <c:v>33173</c:v>
                </c:pt>
                <c:pt idx="2">
                  <c:v>37644</c:v>
                </c:pt>
                <c:pt idx="3">
                  <c:v>39221</c:v>
                </c:pt>
                <c:pt idx="4">
                  <c:v>38566</c:v>
                </c:pt>
              </c:numCache>
            </c:numRef>
          </c:val>
          <c:smooth val="0"/>
          <c:extLst>
            <c:ext xmlns:c16="http://schemas.microsoft.com/office/drawing/2014/chart" uri="{C3380CC4-5D6E-409C-BE32-E72D297353CC}">
              <c16:uniqueId val="{00000000-1F51-4BE4-9C1B-4938F5492F5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18865</c:v>
                </c:pt>
                <c:pt idx="1">
                  <c:v>21528</c:v>
                </c:pt>
                <c:pt idx="2">
                  <c:v>33763</c:v>
                </c:pt>
                <c:pt idx="3">
                  <c:v>14104</c:v>
                </c:pt>
                <c:pt idx="4">
                  <c:v>21447</c:v>
                </c:pt>
              </c:numCache>
            </c:numRef>
          </c:val>
          <c:smooth val="0"/>
          <c:extLst>
            <c:ext xmlns:c16="http://schemas.microsoft.com/office/drawing/2014/chart" uri="{C3380CC4-5D6E-409C-BE32-E72D297353CC}">
              <c16:uniqueId val="{00000001-1F51-4BE4-9C1B-4938F5492F5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6.32</c:v>
                </c:pt>
                <c:pt idx="1">
                  <c:v>4.51</c:v>
                </c:pt>
                <c:pt idx="2">
                  <c:v>3.98</c:v>
                </c:pt>
                <c:pt idx="3">
                  <c:v>5.82</c:v>
                </c:pt>
                <c:pt idx="4">
                  <c:v>8.14</c:v>
                </c:pt>
              </c:numCache>
            </c:numRef>
          </c:val>
          <c:extLst>
            <c:ext xmlns:c16="http://schemas.microsoft.com/office/drawing/2014/chart" uri="{C3380CC4-5D6E-409C-BE32-E72D297353CC}">
              <c16:uniqueId val="{00000000-52CD-4B68-B259-BE252989993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5.94</c:v>
                </c:pt>
                <c:pt idx="1">
                  <c:v>6.42</c:v>
                </c:pt>
                <c:pt idx="2">
                  <c:v>7</c:v>
                </c:pt>
                <c:pt idx="3">
                  <c:v>8.0399999999999991</c:v>
                </c:pt>
                <c:pt idx="4">
                  <c:v>11.06</c:v>
                </c:pt>
              </c:numCache>
            </c:numRef>
          </c:val>
          <c:extLst>
            <c:ext xmlns:c16="http://schemas.microsoft.com/office/drawing/2014/chart" uri="{C3380CC4-5D6E-409C-BE32-E72D297353CC}">
              <c16:uniqueId val="{00000001-52CD-4B68-B259-BE252989993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-0.23</c:v>
                </c:pt>
                <c:pt idx="1">
                  <c:v>-4.3</c:v>
                </c:pt>
                <c:pt idx="2">
                  <c:v>-2.06</c:v>
                </c:pt>
                <c:pt idx="3">
                  <c:v>1.27</c:v>
                </c:pt>
                <c:pt idx="4">
                  <c:v>3.49</c:v>
                </c:pt>
              </c:numCache>
            </c:numRef>
          </c:val>
          <c:smooth val="0"/>
          <c:extLst>
            <c:ext xmlns:c16="http://schemas.microsoft.com/office/drawing/2014/chart" uri="{C3380CC4-5D6E-409C-BE32-E72D297353CC}">
              <c16:uniqueId val="{00000002-52CD-4B68-B259-BE252989993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315-41C9-923C-ACDA1FEC592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315-41C9-923C-ACDA1FEC592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315-41C9-923C-ACDA1FEC5921}"/>
            </c:ext>
          </c:extLst>
        </c:ser>
        <c:ser>
          <c:idx val="3"/>
          <c:order val="3"/>
          <c:tx>
            <c:strRef>
              <c:f>データシート!$A$30</c:f>
              <c:strCache>
                <c:ptCount val="1"/>
                <c:pt idx="0">
                  <c:v>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315-41C9-923C-ACDA1FEC592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c:v>
                </c:pt>
                <c:pt idx="2">
                  <c:v>#N/A</c:v>
                </c:pt>
                <c:pt idx="3">
                  <c:v>0.12</c:v>
                </c:pt>
                <c:pt idx="4">
                  <c:v>#N/A</c:v>
                </c:pt>
                <c:pt idx="5">
                  <c:v>0.26</c:v>
                </c:pt>
                <c:pt idx="6">
                  <c:v>#N/A</c:v>
                </c:pt>
                <c:pt idx="7">
                  <c:v>0.03</c:v>
                </c:pt>
                <c:pt idx="8">
                  <c:v>#N/A</c:v>
                </c:pt>
                <c:pt idx="9">
                  <c:v>0.03</c:v>
                </c:pt>
              </c:numCache>
            </c:numRef>
          </c:val>
          <c:extLst>
            <c:ext xmlns:c16="http://schemas.microsoft.com/office/drawing/2014/chart" uri="{C3380CC4-5D6E-409C-BE32-E72D297353CC}">
              <c16:uniqueId val="{00000004-6315-41C9-923C-ACDA1FEC5921}"/>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0.66</c:v>
                </c:pt>
                <c:pt idx="2">
                  <c:v>#N/A</c:v>
                </c:pt>
                <c:pt idx="3">
                  <c:v>0.72</c:v>
                </c:pt>
                <c:pt idx="4">
                  <c:v>#N/A</c:v>
                </c:pt>
                <c:pt idx="5">
                  <c:v>0.1</c:v>
                </c:pt>
                <c:pt idx="6">
                  <c:v>#N/A</c:v>
                </c:pt>
                <c:pt idx="7">
                  <c:v>0.93</c:v>
                </c:pt>
                <c:pt idx="8">
                  <c:v>#N/A</c:v>
                </c:pt>
                <c:pt idx="9">
                  <c:v>0.77</c:v>
                </c:pt>
              </c:numCache>
            </c:numRef>
          </c:val>
          <c:extLst>
            <c:ext xmlns:c16="http://schemas.microsoft.com/office/drawing/2014/chart" uri="{C3380CC4-5D6E-409C-BE32-E72D297353CC}">
              <c16:uniqueId val="{00000005-6315-41C9-923C-ACDA1FEC5921}"/>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2.35</c:v>
                </c:pt>
                <c:pt idx="2">
                  <c:v>#N/A</c:v>
                </c:pt>
                <c:pt idx="3">
                  <c:v>1.07</c:v>
                </c:pt>
                <c:pt idx="4">
                  <c:v>#N/A</c:v>
                </c:pt>
                <c:pt idx="5">
                  <c:v>0.44</c:v>
                </c:pt>
                <c:pt idx="6">
                  <c:v>#N/A</c:v>
                </c:pt>
                <c:pt idx="7">
                  <c:v>0.75</c:v>
                </c:pt>
                <c:pt idx="8">
                  <c:v>#N/A</c:v>
                </c:pt>
                <c:pt idx="9">
                  <c:v>1.1200000000000001</c:v>
                </c:pt>
              </c:numCache>
            </c:numRef>
          </c:val>
          <c:extLst>
            <c:ext xmlns:c16="http://schemas.microsoft.com/office/drawing/2014/chart" uri="{C3380CC4-5D6E-409C-BE32-E72D297353CC}">
              <c16:uniqueId val="{00000006-6315-41C9-923C-ACDA1FEC5921}"/>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2.93</c:v>
                </c:pt>
                <c:pt idx="2">
                  <c:v>#N/A</c:v>
                </c:pt>
                <c:pt idx="3">
                  <c:v>3.68</c:v>
                </c:pt>
                <c:pt idx="4">
                  <c:v>#N/A</c:v>
                </c:pt>
                <c:pt idx="5">
                  <c:v>4.34</c:v>
                </c:pt>
                <c:pt idx="6">
                  <c:v>#N/A</c:v>
                </c:pt>
                <c:pt idx="7">
                  <c:v>4.93</c:v>
                </c:pt>
                <c:pt idx="8">
                  <c:v>#N/A</c:v>
                </c:pt>
                <c:pt idx="9">
                  <c:v>5.03</c:v>
                </c:pt>
              </c:numCache>
            </c:numRef>
          </c:val>
          <c:extLst>
            <c:ext xmlns:c16="http://schemas.microsoft.com/office/drawing/2014/chart" uri="{C3380CC4-5D6E-409C-BE32-E72D297353CC}">
              <c16:uniqueId val="{00000007-6315-41C9-923C-ACDA1FEC592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6.31</c:v>
                </c:pt>
                <c:pt idx="2">
                  <c:v>#N/A</c:v>
                </c:pt>
                <c:pt idx="3">
                  <c:v>4.5</c:v>
                </c:pt>
                <c:pt idx="4">
                  <c:v>#N/A</c:v>
                </c:pt>
                <c:pt idx="5">
                  <c:v>3.97</c:v>
                </c:pt>
                <c:pt idx="6">
                  <c:v>#N/A</c:v>
                </c:pt>
                <c:pt idx="7">
                  <c:v>5.82</c:v>
                </c:pt>
                <c:pt idx="8">
                  <c:v>#N/A</c:v>
                </c:pt>
                <c:pt idx="9">
                  <c:v>8.14</c:v>
                </c:pt>
              </c:numCache>
            </c:numRef>
          </c:val>
          <c:extLst>
            <c:ext xmlns:c16="http://schemas.microsoft.com/office/drawing/2014/chart" uri="{C3380CC4-5D6E-409C-BE32-E72D297353CC}">
              <c16:uniqueId val="{00000008-6315-41C9-923C-ACDA1FEC592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7.03</c:v>
                </c:pt>
                <c:pt idx="2">
                  <c:v>#N/A</c:v>
                </c:pt>
                <c:pt idx="3">
                  <c:v>7.94</c:v>
                </c:pt>
                <c:pt idx="4">
                  <c:v>#N/A</c:v>
                </c:pt>
                <c:pt idx="5">
                  <c:v>8.82</c:v>
                </c:pt>
                <c:pt idx="6">
                  <c:v>#N/A</c:v>
                </c:pt>
                <c:pt idx="7">
                  <c:v>8.5399999999999991</c:v>
                </c:pt>
                <c:pt idx="8">
                  <c:v>#N/A</c:v>
                </c:pt>
                <c:pt idx="9">
                  <c:v>8.99</c:v>
                </c:pt>
              </c:numCache>
            </c:numRef>
          </c:val>
          <c:extLst>
            <c:ext xmlns:c16="http://schemas.microsoft.com/office/drawing/2014/chart" uri="{C3380CC4-5D6E-409C-BE32-E72D297353CC}">
              <c16:uniqueId val="{00000009-6315-41C9-923C-ACDA1FEC592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4451</c:v>
                </c:pt>
                <c:pt idx="5">
                  <c:v>4402</c:v>
                </c:pt>
                <c:pt idx="8">
                  <c:v>4612</c:v>
                </c:pt>
                <c:pt idx="11">
                  <c:v>4582</c:v>
                </c:pt>
                <c:pt idx="14">
                  <c:v>4450</c:v>
                </c:pt>
              </c:numCache>
            </c:numRef>
          </c:val>
          <c:extLst>
            <c:ext xmlns:c16="http://schemas.microsoft.com/office/drawing/2014/chart" uri="{C3380CC4-5D6E-409C-BE32-E72D297353CC}">
              <c16:uniqueId val="{00000000-9EE5-4E81-8195-A03BEA32D0E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EE5-4E81-8195-A03BEA32D0E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253</c:v>
                </c:pt>
                <c:pt idx="3">
                  <c:v>253</c:v>
                </c:pt>
                <c:pt idx="6">
                  <c:v>240</c:v>
                </c:pt>
                <c:pt idx="9">
                  <c:v>240</c:v>
                </c:pt>
                <c:pt idx="12">
                  <c:v>241</c:v>
                </c:pt>
              </c:numCache>
            </c:numRef>
          </c:val>
          <c:extLst>
            <c:ext xmlns:c16="http://schemas.microsoft.com/office/drawing/2014/chart" uri="{C3380CC4-5D6E-409C-BE32-E72D297353CC}">
              <c16:uniqueId val="{00000002-9EE5-4E81-8195-A03BEA32D0E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25</c:v>
                </c:pt>
                <c:pt idx="3">
                  <c:v>21</c:v>
                </c:pt>
                <c:pt idx="6">
                  <c:v>21</c:v>
                </c:pt>
                <c:pt idx="9">
                  <c:v>49</c:v>
                </c:pt>
                <c:pt idx="12">
                  <c:v>82</c:v>
                </c:pt>
              </c:numCache>
            </c:numRef>
          </c:val>
          <c:extLst>
            <c:ext xmlns:c16="http://schemas.microsoft.com/office/drawing/2014/chart" uri="{C3380CC4-5D6E-409C-BE32-E72D297353CC}">
              <c16:uniqueId val="{00000003-9EE5-4E81-8195-A03BEA32D0E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456</c:v>
                </c:pt>
                <c:pt idx="3">
                  <c:v>516</c:v>
                </c:pt>
                <c:pt idx="6">
                  <c:v>491</c:v>
                </c:pt>
                <c:pt idx="9">
                  <c:v>247</c:v>
                </c:pt>
                <c:pt idx="12">
                  <c:v>527</c:v>
                </c:pt>
              </c:numCache>
            </c:numRef>
          </c:val>
          <c:extLst>
            <c:ext xmlns:c16="http://schemas.microsoft.com/office/drawing/2014/chart" uri="{C3380CC4-5D6E-409C-BE32-E72D297353CC}">
              <c16:uniqueId val="{00000004-9EE5-4E81-8195-A03BEA32D0E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EE5-4E81-8195-A03BEA32D0E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EE5-4E81-8195-A03BEA32D0E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5494</c:v>
                </c:pt>
                <c:pt idx="3">
                  <c:v>5701</c:v>
                </c:pt>
                <c:pt idx="6">
                  <c:v>5790</c:v>
                </c:pt>
                <c:pt idx="9">
                  <c:v>5681</c:v>
                </c:pt>
                <c:pt idx="12">
                  <c:v>5724</c:v>
                </c:pt>
              </c:numCache>
            </c:numRef>
          </c:val>
          <c:extLst>
            <c:ext xmlns:c16="http://schemas.microsoft.com/office/drawing/2014/chart" uri="{C3380CC4-5D6E-409C-BE32-E72D297353CC}">
              <c16:uniqueId val="{00000007-9EE5-4E81-8195-A03BEA32D0E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1777</c:v>
                </c:pt>
                <c:pt idx="2">
                  <c:v>#N/A</c:v>
                </c:pt>
                <c:pt idx="3">
                  <c:v>#N/A</c:v>
                </c:pt>
                <c:pt idx="4">
                  <c:v>2089</c:v>
                </c:pt>
                <c:pt idx="5">
                  <c:v>#N/A</c:v>
                </c:pt>
                <c:pt idx="6">
                  <c:v>#N/A</c:v>
                </c:pt>
                <c:pt idx="7">
                  <c:v>1930</c:v>
                </c:pt>
                <c:pt idx="8">
                  <c:v>#N/A</c:v>
                </c:pt>
                <c:pt idx="9">
                  <c:v>#N/A</c:v>
                </c:pt>
                <c:pt idx="10">
                  <c:v>1635</c:v>
                </c:pt>
                <c:pt idx="11">
                  <c:v>#N/A</c:v>
                </c:pt>
                <c:pt idx="12">
                  <c:v>#N/A</c:v>
                </c:pt>
                <c:pt idx="13">
                  <c:v>2124</c:v>
                </c:pt>
                <c:pt idx="14">
                  <c:v>#N/A</c:v>
                </c:pt>
              </c:numCache>
            </c:numRef>
          </c:val>
          <c:smooth val="0"/>
          <c:extLst>
            <c:ext xmlns:c16="http://schemas.microsoft.com/office/drawing/2014/chart" uri="{C3380CC4-5D6E-409C-BE32-E72D297353CC}">
              <c16:uniqueId val="{00000008-9EE5-4E81-8195-A03BEA32D0E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37813</c:v>
                </c:pt>
                <c:pt idx="5">
                  <c:v>37927</c:v>
                </c:pt>
                <c:pt idx="8">
                  <c:v>36594</c:v>
                </c:pt>
                <c:pt idx="11">
                  <c:v>34842</c:v>
                </c:pt>
                <c:pt idx="14">
                  <c:v>34483</c:v>
                </c:pt>
              </c:numCache>
            </c:numRef>
          </c:val>
          <c:extLst>
            <c:ext xmlns:c16="http://schemas.microsoft.com/office/drawing/2014/chart" uri="{C3380CC4-5D6E-409C-BE32-E72D297353CC}">
              <c16:uniqueId val="{00000000-6131-47B6-9DBB-55FDA73A2B8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11879</c:v>
                </c:pt>
                <c:pt idx="5">
                  <c:v>10667</c:v>
                </c:pt>
                <c:pt idx="8">
                  <c:v>9738</c:v>
                </c:pt>
                <c:pt idx="11">
                  <c:v>8891</c:v>
                </c:pt>
                <c:pt idx="14">
                  <c:v>7234</c:v>
                </c:pt>
              </c:numCache>
            </c:numRef>
          </c:val>
          <c:extLst>
            <c:ext xmlns:c16="http://schemas.microsoft.com/office/drawing/2014/chart" uri="{C3380CC4-5D6E-409C-BE32-E72D297353CC}">
              <c16:uniqueId val="{00000001-6131-47B6-9DBB-55FDA73A2B8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5956</c:v>
                </c:pt>
                <c:pt idx="5">
                  <c:v>7056</c:v>
                </c:pt>
                <c:pt idx="8">
                  <c:v>7848</c:v>
                </c:pt>
                <c:pt idx="11">
                  <c:v>8267</c:v>
                </c:pt>
                <c:pt idx="14">
                  <c:v>9972</c:v>
                </c:pt>
              </c:numCache>
            </c:numRef>
          </c:val>
          <c:extLst>
            <c:ext xmlns:c16="http://schemas.microsoft.com/office/drawing/2014/chart" uri="{C3380CC4-5D6E-409C-BE32-E72D297353CC}">
              <c16:uniqueId val="{00000002-6131-47B6-9DBB-55FDA73A2B8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131-47B6-9DBB-55FDA73A2B8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131-47B6-9DBB-55FDA73A2B8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6</c:v>
                </c:pt>
                <c:pt idx="3">
                  <c:v>0</c:v>
                </c:pt>
                <c:pt idx="6">
                  <c:v>0</c:v>
                </c:pt>
                <c:pt idx="9">
                  <c:v>3</c:v>
                </c:pt>
                <c:pt idx="12">
                  <c:v>0</c:v>
                </c:pt>
              </c:numCache>
            </c:numRef>
          </c:val>
          <c:extLst>
            <c:ext xmlns:c16="http://schemas.microsoft.com/office/drawing/2014/chart" uri="{C3380CC4-5D6E-409C-BE32-E72D297353CC}">
              <c16:uniqueId val="{00000005-6131-47B6-9DBB-55FDA73A2B8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6464</c:v>
                </c:pt>
                <c:pt idx="3">
                  <c:v>5520</c:v>
                </c:pt>
                <c:pt idx="6">
                  <c:v>5435</c:v>
                </c:pt>
                <c:pt idx="9">
                  <c:v>5288</c:v>
                </c:pt>
                <c:pt idx="12">
                  <c:v>5231</c:v>
                </c:pt>
              </c:numCache>
            </c:numRef>
          </c:val>
          <c:extLst>
            <c:ext xmlns:c16="http://schemas.microsoft.com/office/drawing/2014/chart" uri="{C3380CC4-5D6E-409C-BE32-E72D297353CC}">
              <c16:uniqueId val="{00000006-6131-47B6-9DBB-55FDA73A2B8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526</c:v>
                </c:pt>
                <c:pt idx="3">
                  <c:v>1240</c:v>
                </c:pt>
                <c:pt idx="6">
                  <c:v>1748</c:v>
                </c:pt>
                <c:pt idx="9">
                  <c:v>1705</c:v>
                </c:pt>
                <c:pt idx="12">
                  <c:v>1732</c:v>
                </c:pt>
              </c:numCache>
            </c:numRef>
          </c:val>
          <c:extLst>
            <c:ext xmlns:c16="http://schemas.microsoft.com/office/drawing/2014/chart" uri="{C3380CC4-5D6E-409C-BE32-E72D297353CC}">
              <c16:uniqueId val="{00000007-6131-47B6-9DBB-55FDA73A2B8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1318</c:v>
                </c:pt>
                <c:pt idx="3">
                  <c:v>716</c:v>
                </c:pt>
                <c:pt idx="6">
                  <c:v>644</c:v>
                </c:pt>
                <c:pt idx="9">
                  <c:v>543</c:v>
                </c:pt>
                <c:pt idx="12">
                  <c:v>541</c:v>
                </c:pt>
              </c:numCache>
            </c:numRef>
          </c:val>
          <c:extLst>
            <c:ext xmlns:c16="http://schemas.microsoft.com/office/drawing/2014/chart" uri="{C3380CC4-5D6E-409C-BE32-E72D297353CC}">
              <c16:uniqueId val="{00000008-6131-47B6-9DBB-55FDA73A2B8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2614</c:v>
                </c:pt>
                <c:pt idx="3">
                  <c:v>1732</c:v>
                </c:pt>
                <c:pt idx="6">
                  <c:v>1521</c:v>
                </c:pt>
                <c:pt idx="9">
                  <c:v>1305</c:v>
                </c:pt>
                <c:pt idx="12">
                  <c:v>1085</c:v>
                </c:pt>
              </c:numCache>
            </c:numRef>
          </c:val>
          <c:extLst>
            <c:ext xmlns:c16="http://schemas.microsoft.com/office/drawing/2014/chart" uri="{C3380CC4-5D6E-409C-BE32-E72D297353CC}">
              <c16:uniqueId val="{00000009-6131-47B6-9DBB-55FDA73A2B8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54614</c:v>
                </c:pt>
                <c:pt idx="3">
                  <c:v>52007</c:v>
                </c:pt>
                <c:pt idx="6">
                  <c:v>51192</c:v>
                </c:pt>
                <c:pt idx="9">
                  <c:v>47968</c:v>
                </c:pt>
                <c:pt idx="12">
                  <c:v>44951</c:v>
                </c:pt>
              </c:numCache>
            </c:numRef>
          </c:val>
          <c:extLst>
            <c:ext xmlns:c16="http://schemas.microsoft.com/office/drawing/2014/chart" uri="{C3380CC4-5D6E-409C-BE32-E72D297353CC}">
              <c16:uniqueId val="{0000000A-6131-47B6-9DBB-55FDA73A2B8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9893</c:v>
                </c:pt>
                <c:pt idx="2">
                  <c:v>#N/A</c:v>
                </c:pt>
                <c:pt idx="3">
                  <c:v>#N/A</c:v>
                </c:pt>
                <c:pt idx="4">
                  <c:v>5564</c:v>
                </c:pt>
                <c:pt idx="5">
                  <c:v>#N/A</c:v>
                </c:pt>
                <c:pt idx="6">
                  <c:v>#N/A</c:v>
                </c:pt>
                <c:pt idx="7">
                  <c:v>6359</c:v>
                </c:pt>
                <c:pt idx="8">
                  <c:v>#N/A</c:v>
                </c:pt>
                <c:pt idx="9">
                  <c:v>#N/A</c:v>
                </c:pt>
                <c:pt idx="10">
                  <c:v>4812</c:v>
                </c:pt>
                <c:pt idx="11">
                  <c:v>#N/A</c:v>
                </c:pt>
                <c:pt idx="12">
                  <c:v>#N/A</c:v>
                </c:pt>
                <c:pt idx="13">
                  <c:v>1853</c:v>
                </c:pt>
                <c:pt idx="14">
                  <c:v>#N/A</c:v>
                </c:pt>
              </c:numCache>
            </c:numRef>
          </c:val>
          <c:smooth val="0"/>
          <c:extLst>
            <c:ext xmlns:c16="http://schemas.microsoft.com/office/drawing/2014/chart" uri="{C3380CC4-5D6E-409C-BE32-E72D297353CC}">
              <c16:uniqueId val="{0000000B-6131-47B6-9DBB-55FDA73A2B8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2350</c:v>
                </c:pt>
                <c:pt idx="1">
                  <c:v>2781</c:v>
                </c:pt>
                <c:pt idx="2">
                  <c:v>4087</c:v>
                </c:pt>
              </c:numCache>
            </c:numRef>
          </c:val>
          <c:extLst>
            <c:ext xmlns:c16="http://schemas.microsoft.com/office/drawing/2014/chart" uri="{C3380CC4-5D6E-409C-BE32-E72D297353CC}">
              <c16:uniqueId val="{00000000-2B60-4619-98EE-C5E7B0ACBCB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709</c:v>
                </c:pt>
                <c:pt idx="1">
                  <c:v>709</c:v>
                </c:pt>
                <c:pt idx="2">
                  <c:v>909</c:v>
                </c:pt>
              </c:numCache>
            </c:numRef>
          </c:val>
          <c:extLst>
            <c:ext xmlns:c16="http://schemas.microsoft.com/office/drawing/2014/chart" uri="{C3380CC4-5D6E-409C-BE32-E72D297353CC}">
              <c16:uniqueId val="{00000001-2B60-4619-98EE-C5E7B0ACBCB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2262</c:v>
                </c:pt>
                <c:pt idx="1">
                  <c:v>2289</c:v>
                </c:pt>
                <c:pt idx="2">
                  <c:v>2293</c:v>
                </c:pt>
              </c:numCache>
            </c:numRef>
          </c:val>
          <c:extLst>
            <c:ext xmlns:c16="http://schemas.microsoft.com/office/drawing/2014/chart" uri="{C3380CC4-5D6E-409C-BE32-E72D297353CC}">
              <c16:uniqueId val="{00000002-2B60-4619-98EE-C5E7B0ACBCB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{111AB10A-CD30-41FB-B3FB-7636BD92F928}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734-4C84-B33C-58DC1411843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{7D7BC355-5468-4BA4-A136-57B1BDC0E4E5}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734-4C84-B33C-58DC1411843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{FF43271D-68C9-4A90-B712-AD35E60BC5A1}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734-4C84-B33C-58DC1411843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{342AD83A-001C-474E-9BF1-58C577A283BB}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734-4C84-B33C-58DC1411843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{303D02CD-37C2-41F3-8A8A-7376537E2CA1}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734-4C84-B33C-58DC1411843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{3E29F07B-5A69-4634-BAFF-D5180C7D4AB6}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734-4C84-B33C-58DC1411843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{107CE623-DDEE-46FB-A44D-117A2F70626F}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734-4C84-B33C-58DC14118437}"/>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{EF1643C3-549C-4616-AA56-986851A1AE46}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734-4C84-B33C-58DC14118437}"/>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{832F1B5F-6D25-4191-BA6D-7D3A45DD1A43}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734-4C84-B33C-58DC1411843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50.9</c:v>
                </c:pt>
                <c:pt idx="32">
                  <c:v>53.6</c:v>
                </c:pt>
              </c:numCache>
            </c:numRef>
          </c:xVal>
          <c:yVal>
            <c:numRef>
              <c:f>公会計指標分析・財政指標組合せ分析表!$BP$51:$DC$51</c:f>
              <c:numCache>
                <c:formatCode>#,##0.0;"▲ "#,##0.0</c:formatCode>
                <c:ptCount val="40"/>
                <c:pt idx="24">
                  <c:v>15.3</c:v>
                </c:pt>
                <c:pt idx="32">
                  <c:v>5.5</c:v>
                </c:pt>
              </c:numCache>
            </c:numRef>
          </c:yVal>
          <c:smooth val="0"/>
          <c:extLst>
            <c:ext xmlns:c16="http://schemas.microsoft.com/office/drawing/2014/chart" uri="{C3380CC4-5D6E-409C-BE32-E72D297353CC}">
              <c16:uniqueId val="{00000009-9734-4C84-B33C-58DC1411843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{004B66F1-BAF9-450A-8A9A-9B0CFEE6B138}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734-4C84-B33C-58DC1411843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{D925692A-CAF8-40E0-9247-EA7591BD5898}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734-4C84-B33C-58DC1411843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{DD674EEF-E38A-4076-85E9-6ABFA8258507}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734-4C84-B33C-58DC1411843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{39E9DB8C-2CAC-4038-A595-54D26B23E263}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734-4C84-B33C-58DC1411843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{5FD2F2C8-4716-46FE-9873-4A643D85642C}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734-4C84-B33C-58DC1411843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{91282695-05C0-4B33-9F3C-4A9E81073413}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734-4C84-B33C-58DC1411843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{9DCD9354-E3CC-47AC-A5D0-357231F5D988}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734-4C84-B33C-58DC14118437}"/>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{B88D53A6-1780-403E-9AD0-F02A32FD97FE}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734-4C84-B33C-58DC14118437}"/>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{2B34DA47-F836-4D21-A41B-97899A09FD02}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734-4C84-B33C-58DC1411843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61</c:v>
                </c:pt>
                <c:pt idx="32">
                  <c:v>62.1</c:v>
                </c:pt>
              </c:numCache>
            </c:numRef>
          </c:xVal>
          <c:yVal>
            <c:numRef>
              <c:f>公会計指標分析・財政指標組合せ分析表!$BP$55:$DC$55</c:f>
              <c:numCache>
                <c:formatCode>#,##0.0;"▲ "#,##0.0</c:formatCode>
                <c:ptCount val="40"/>
                <c:pt idx="24">
                  <c:v>7.1</c:v>
                </c:pt>
                <c:pt idx="32">
                  <c:v>5</c:v>
                </c:pt>
              </c:numCache>
            </c:numRef>
          </c:yVal>
          <c:smooth val="0"/>
          <c:extLst>
            <c:ext xmlns:c16="http://schemas.microsoft.com/office/drawing/2014/chart" uri="{C3380CC4-5D6E-409C-BE32-E72D297353CC}">
              <c16:uniqueId val="{00000013-9734-4C84-B33C-58DC14118437}"/>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{4AE1F5C5-1B4B-482A-92B6-CB5021AD1A5B}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390-46C6-A037-37DC21C38E2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{4DBBE17F-07AF-4DF8-B148-B753FC635E66}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90-46C6-A037-37DC21C38E2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{40E0E73A-9557-4D79-AB64-090B711DC7FC}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90-46C6-A037-37DC21C38E2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{4008C05C-E22C-49FA-AF7C-6386DB74FEFF}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90-46C6-A037-37DC21C38E2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{AE9E1393-9B5B-446E-AE81-73126BE942D2}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90-46C6-A037-37DC21C38E24}"/>
                </c:ext>
              </c:extLst>
            </c:dLbl>
            <c:dLbl>
              <c:idx val="8"/>
              <c:layout>
                <c:manualLayout>
                  <c:x val="0"/>
                  <c:y val="-2.2141821362593644E-4"/>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{78680E6A-E881-48F0-8543-9CE0A1949B4E}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390-46C6-A037-37DC21C38E24}"/>
                </c:ext>
              </c:extLst>
            </c:dLbl>
            <c:dLbl>
              <c:idx val="16"/>
              <c:layout>
                <c:manualLayout>
                  <c:x val="0"/>
                  <c:y val="2.2141821362593644E-4"/>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{89449138-1F4A-479B-AFD9-FB00D0577969}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390-46C6-A037-37DC21C38E24}"/>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{DF8A167B-8F41-4E58-A258-6B1C98EFC45E}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390-46C6-A037-37DC21C38E2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{97E4E73D-77C1-4F69-A885-FF9E5858683A}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390-46C6-A037-37DC21C38E2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6.4</c:v>
                </c:pt>
                <c:pt idx="16">
                  <c:v>6.4</c:v>
                </c:pt>
                <c:pt idx="24">
                  <c:v>6.2</c:v>
                </c:pt>
                <c:pt idx="32">
                  <c:v>5.9</c:v>
                </c:pt>
              </c:numCache>
            </c:numRef>
          </c:xVal>
          <c:yVal>
            <c:numRef>
              <c:f>公会計指標分析・財政指標組合せ分析表!$BP$73:$DC$73</c:f>
              <c:numCache>
                <c:formatCode>#,##0.0;"▲ "#,##0.0</c:formatCode>
                <c:ptCount val="40"/>
                <c:pt idx="0">
                  <c:v>33.5</c:v>
                </c:pt>
                <c:pt idx="8">
                  <c:v>18.600000000000001</c:v>
                </c:pt>
                <c:pt idx="16">
                  <c:v>21</c:v>
                </c:pt>
                <c:pt idx="24">
                  <c:v>15.3</c:v>
                </c:pt>
                <c:pt idx="32">
                  <c:v>5.5</c:v>
                </c:pt>
              </c:numCache>
            </c:numRef>
          </c:yVal>
          <c:smooth val="0"/>
          <c:extLst>
            <c:ext xmlns:c16="http://schemas.microsoft.com/office/drawing/2014/chart" uri="{C3380CC4-5D6E-409C-BE32-E72D297353CC}">
              <c16:uniqueId val="{00000009-5390-46C6-A037-37DC21C38E2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{443604CD-93A7-48B8-B5B8-9689ED63F0D1}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390-46C6-A037-37DC21C38E2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{30D96B9A-ADE3-4471-802F-C969EF1D6D40}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90-46C6-A037-37DC21C38E2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{D7727983-8C87-409F-A708-FAD387503228}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90-46C6-A037-37DC21C38E2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{7E685744-68CA-4DA5-B450-47272B57FE0E}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90-46C6-A037-37DC21C38E2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{B58CD50D-57EF-456B-B3DF-983553CCADAD}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90-46C6-A037-37DC21C38E24}"/>
                </c:ext>
              </c:extLst>
            </c:dLbl>
            <c:dLbl>
              <c:idx val="8"/>
              <c:layout>
                <c:manualLayout>
                  <c:x val="0"/>
                  <c:y val="1.190863527608265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{DF256702-43AB-46E5-93ED-659371E1FCC6}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390-46C6-A037-37DC21C38E24}"/>
                </c:ext>
              </c:extLst>
            </c:dLbl>
            <c:dLbl>
              <c:idx val="16"/>
              <c:layout>
                <c:manualLayout>
                  <c:x val="0"/>
                  <c:y val="-1.190863527608265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{080D5E50-DF85-45F3-87D2-95741C9FFB4D}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390-46C6-A037-37DC21C38E24}"/>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{5B3E93FB-74A0-4247-BEE0-02802B80F503}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390-46C6-A037-37DC21C38E2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{F24808A5-D11D-4DD9-A7E8-81BB6E65B13F}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390-46C6-A037-37DC21C38E2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3.5</c:v>
                </c:pt>
                <c:pt idx="16">
                  <c:v>3.5</c:v>
                </c:pt>
                <c:pt idx="24">
                  <c:v>3.4</c:v>
                </c:pt>
                <c:pt idx="32">
                  <c:v>3.6</c:v>
                </c:pt>
              </c:numCache>
            </c:numRef>
          </c:xVal>
          <c:yVal>
            <c:numRef>
              <c:f>公会計指標分析・財政指標組合せ分析表!$BP$77:$DC$77</c:f>
              <c:numCache>
                <c:formatCode>#,##0.0;"▲ "#,##0.0</c:formatCode>
                <c:ptCount val="40"/>
                <c:pt idx="0">
                  <c:v>17.399999999999999</c:v>
                </c:pt>
                <c:pt idx="8">
                  <c:v>12.1</c:v>
                </c:pt>
                <c:pt idx="16">
                  <c:v>11.2</c:v>
                </c:pt>
                <c:pt idx="24">
                  <c:v>7.1</c:v>
                </c:pt>
                <c:pt idx="32">
                  <c:v>5</c:v>
                </c:pt>
              </c:numCache>
            </c:numRef>
          </c:yVal>
          <c:smooth val="0"/>
          <c:extLst>
            <c:ext xmlns:c16="http://schemas.microsoft.com/office/drawing/2014/chart" uri="{C3380CC4-5D6E-409C-BE32-E72D297353CC}">
              <c16:uniqueId val="{00000013-5390-46C6-A037-37DC21C38E24}"/>
            </c:ext>
          </c:extLst>
        </c:ser>
        <c:dLbls>
          <c:showLegendKey val="0"/>
          <c:showVal val="1"/>
          <c:showCatName val="0"/>
          <c:showSerName val="0"/>
          <c:showPercent val="0"/>
          <c:showBubbleSize val="0"/>
        </c:dLbls>
        <c:axId val="84219776"/>
        <c:axId val="84234240"/>
      </c:scatterChart>
      <c:valAx>
        <c:axId val="84219776"/>
        <c:scaling>
          <c:orientation val="maxMin"/>
          <c:max val="7"/>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千葉県八千代市</a:t>
          </a:r>
        </a:p>
      </xdr:txBody>
    </xdr:sp>
    <xdr:clientData/>
  </xdr:twoCellAnchor>
  <xdr:twoCellAnchor>
    <xdr:from>
      <xdr:col>1</xdr:col>
      <xdr:colOff>0</xdr:colOff>
      <xdr:row>43</xdr:row>
      <xdr:rowOff>0</xdr:rowOff>
    </xdr:from>
    <xdr:to>
      <xdr:col>10</xdr:col>
      <xdr:colOff>0</xdr:colOff>
      <xdr:row>44</xdr:row>
      <xdr:rowOff>0</xdr:rowOff>
    </xdr:to>
    <xdr:sp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分子は、元利償還金、公営企業に要する経費の財源とする地方債の償還の財源に充てたと認められる繰入金が増となったことにより増加した。</a:t>
          </a:r>
        </a:p>
      </xdr:txBody>
    </xdr:sp>
    <xdr:clientData/>
  </xdr:twoCellAnchor>
  <xdr:twoCellAnchor>
    <xdr:from>
      <xdr:col>1</xdr:col>
      <xdr:colOff>0</xdr:colOff>
      <xdr:row>55</xdr:row>
      <xdr:rowOff>0</xdr:rowOff>
    </xdr:from>
    <xdr:to>
      <xdr:col>10</xdr:col>
      <xdr:colOff>0</xdr:colOff>
      <xdr:row>56</xdr:row>
      <xdr:rowOff>0</xdr:rowOff>
    </xdr:to>
    <xdr:sp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a:latin typeface="ＭＳ ゴシック" pitchFamily="49" charset="-128"/>
              <a:ea typeface="ＭＳ ゴシック" pitchFamily="49" charset="-128"/>
            </a:rPr>
            <a:t>満期一括償還地方債の利用はない。</a:t>
          </a:r>
          <a:endParaRPr kumimoji="1" lang="ja-JP" altLang="en-US" sz="1000" b="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千葉県八千代市</a:t>
          </a:r>
        </a:p>
      </xdr:txBody>
    </xdr:sp>
    <xdr:clientData/>
  </xdr:twoCellAnchor>
  <xdr:twoCellAnchor>
    <xdr:from>
      <xdr:col>1</xdr:col>
      <xdr:colOff>0</xdr:colOff>
      <xdr:row>39</xdr:row>
      <xdr:rowOff>0</xdr:rowOff>
    </xdr:from>
    <xdr:to>
      <xdr:col>8</xdr:col>
      <xdr:colOff>0</xdr:colOff>
      <xdr:row>40</xdr:row>
      <xdr:rowOff>0</xdr:rowOff>
    </xdr:to>
    <xdr:sp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組合（等）負担等見込額を除く全ての要素が減少した。充当可能財源等においては充当可能基金は増となったが基準財政需要額算入見込額及び充当可能特定歳入が減となったため減少した。地方債現在高の減など将来負担額の減が大きかったため，結果分子が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千葉県八千代市</a:t>
          </a:r>
        </a:p>
      </xdr:txBody>
    </xdr:sp>
    <xdr:clientData/>
  </xdr:twoCellAnchor>
  <xdr:twoCellAnchor>
    <xdr:from>
      <xdr:col>0</xdr:col>
      <xdr:colOff>533400</xdr:colOff>
      <xdr:row>4</xdr:row>
      <xdr:rowOff>118629</xdr:rowOff>
    </xdr:from>
    <xdr:to>
      <xdr:col>2</xdr:col>
      <xdr:colOff>1009650</xdr:colOff>
      <xdr:row>6</xdr:row>
      <xdr:rowOff>185304</xdr:rowOff>
    </xdr:to>
    <xdr:sp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主に財政調整基金や減債基金への積立により、前年度と比較して１５億１，０００万円の増となった。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財政運営の基本的計画」に掲げた目標値である令和１０年度末で標準財政規模１０．０％以上の基金残高の確保に引き続き努めていくことに加え、庁舎整備基金については、目標としている３０億円を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庁舎整備基金：庁舎の整備に必要な経費に充てるための基金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ふるさと応援基金：ふるさと納税寄附金を必要な事業の財源に充てるための基金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庁舎整備基金：市庁舎建設予定地購入のため一部取り崩しを行ったことによる。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ふるさと応援基金：返礼品種類の増及び制度周知等によるふるさと納税寄附金の増に伴う積立金の増による。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市庁舎の建設工事に備えて３０億円の積立を目標にしている。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においては、庁舎建設事業やコンピュータ教育事業、中学校施設整備事業に係る経費などのために取崩しを予定していたが、市税等の増加により取崩し額は０円となり，また基金への積立を行ったことにより，前年度末残高と比較して１３億６００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取崩しの抑制と定期的な積立により、「財政運営の基本的計画」に掲げた目標値である令和１０年度末で標準財政規模比１０．０％以上の基金残高の確保に引き続き努めていく。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実施した大規模事業に係る市債の償還により、公債費の高止まりに対応するため、令和３年度当初予算時における取崩し額は２億円であったが、市税等の増加により年度末における取崩し額は０円となり、また基金への２億円の積立を行ったことにより，前年度と比較して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今後も将来にわたる財政の健全な運営に資するため、基金の醸成に努める。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xdr:nvGraphicFramePr>
        <xdr:cNvPr id="2" name="グラフ1">
          <a:extLst>
            <a:ext uri="{FF2B5EF4-FFF2-40B4-BE49-F238E27FC236}">
              <a16:creationId xmlns:a16="http://schemas.microsoft.com/office/drawing/2014/main" id="{733ED5E0-15C8-4ECC-B6F9-C7786BDE7F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xdr:nvGraphicFramePr>
        <xdr:cNvPr id="3" name="グラフ2">
          <a:extLst>
            <a:ext uri="{FF2B5EF4-FFF2-40B4-BE49-F238E27FC236}">
              <a16:creationId xmlns:a16="http://schemas.microsoft.com/office/drawing/2014/main" id="{10108157-864A-4C84-9DA1-C73A973673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textlink="">
      <xdr:nvSpPr>
        <xdr:cNvPr id="4" name="正方形/長方形 3">
          <a:extLst>
            <a:ext uri="{FF2B5EF4-FFF2-40B4-BE49-F238E27FC236}">
              <a16:creationId xmlns:a16="http://schemas.microsoft.com/office/drawing/2014/main" id="{BF0AB222-722F-4B10-8896-44105354D920}"/>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textlink="">
      <xdr:nvSpPr>
        <xdr:cNvPr id="5" name="正方形/長方形 4">
          <a:extLst>
            <a:ext uri="{FF2B5EF4-FFF2-40B4-BE49-F238E27FC236}">
              <a16:creationId xmlns:a16="http://schemas.microsoft.com/office/drawing/2014/main" id="{30CC2C99-42EB-4F05-B0F3-3E9702DD8F07}"/>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textlink="">
      <xdr:nvSpPr>
        <xdr:cNvPr id="6" name="正方形/長方形 5">
          <a:extLst>
            <a:ext uri="{FF2B5EF4-FFF2-40B4-BE49-F238E27FC236}">
              <a16:creationId xmlns:a16="http://schemas.microsoft.com/office/drawing/2014/main" id="{4894D1B9-98F8-4753-8CD1-17D2A9B97A21}"/>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textlink="">
      <xdr:nvSpPr>
        <xdr:cNvPr id="7" name="正方形/長方形 6">
          <a:extLst>
            <a:ext uri="{FF2B5EF4-FFF2-40B4-BE49-F238E27FC236}">
              <a16:creationId xmlns:a16="http://schemas.microsoft.com/office/drawing/2014/main" id="{B7D42F56-C9D7-4382-9551-A6B4F8F4837F}"/>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73</xdr:col>
      <xdr:colOff>34925</xdr:colOff>
      <xdr:row>0</xdr:row>
      <xdr:rowOff>190500</xdr:rowOff>
    </xdr:from>
    <xdr:to>
      <xdr:col>87</xdr:col>
      <xdr:colOff>28575</xdr:colOff>
      <xdr:row>1</xdr:row>
      <xdr:rowOff>206375</xdr:rowOff>
    </xdr:to>
    <xdr:sp textlink="">
      <xdr:nvSpPr>
        <xdr:cNvPr id="8" name="正方形/長方形 7">
          <a:extLst>
            <a:ext uri="{FF2B5EF4-FFF2-40B4-BE49-F238E27FC236}">
              <a16:creationId xmlns:a16="http://schemas.microsoft.com/office/drawing/2014/main" id="{CE3ABEC9-43E1-45FB-8571-407065DE84DD}"/>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textlink="">
      <xdr:nvSpPr>
        <xdr:cNvPr id="9" name="正方形/長方形 8">
          <a:extLst>
            <a:ext uri="{FF2B5EF4-FFF2-40B4-BE49-F238E27FC236}">
              <a16:creationId xmlns:a16="http://schemas.microsoft.com/office/drawing/2014/main" id="{1A8D1090-9D2F-44BA-BB0E-0BDD87D951D1}"/>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textlink="">
      <xdr:nvSpPr>
        <xdr:cNvPr id="10" name="正方形/長方形 9">
          <a:extLst>
            <a:ext uri="{FF2B5EF4-FFF2-40B4-BE49-F238E27FC236}">
              <a16:creationId xmlns:a16="http://schemas.microsoft.com/office/drawing/2014/main" id="{2A936AED-2FE2-45B9-B04A-EC911444D4FF}"/>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textlink="">
      <xdr:nvSpPr>
        <xdr:cNvPr id="11" name="正方形/長方形 10">
          <a:extLst>
            <a:ext uri="{FF2B5EF4-FFF2-40B4-BE49-F238E27FC236}">
              <a16:creationId xmlns:a16="http://schemas.microsoft.com/office/drawing/2014/main" id="{FC9C1EC3-D8B3-4783-8C3A-8EAFD0D5DECF}"/>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textlink="">
      <xdr:nvSpPr>
        <xdr:cNvPr id="12" name="正方形/長方形 11">
          <a:extLst>
            <a:ext uri="{FF2B5EF4-FFF2-40B4-BE49-F238E27FC236}">
              <a16:creationId xmlns:a16="http://schemas.microsoft.com/office/drawing/2014/main" id="{4BDE0987-593D-462D-8163-3F37669A7A21}"/>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textlink="">
      <xdr:nvSpPr>
        <xdr:cNvPr id="13" name="正方形/長方形 12">
          <a:extLst>
            <a:ext uri="{FF2B5EF4-FFF2-40B4-BE49-F238E27FC236}">
              <a16:creationId xmlns:a16="http://schemas.microsoft.com/office/drawing/2014/main" id="{BA393FEC-EE48-47E8-B8AA-DD11D7563BC6}"/>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203,354
197,264
51.39
70,506,590
66,776,064
3,008,338
36,949,889
44,951,313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textlink="">
      <xdr:nvSpPr>
        <xdr:cNvPr id="14" name="正方形/長方形 13">
          <a:extLst>
            <a:ext uri="{FF2B5EF4-FFF2-40B4-BE49-F238E27FC236}">
              <a16:creationId xmlns:a16="http://schemas.microsoft.com/office/drawing/2014/main" id="{ABCF58DF-1BC7-4F80-8550-EB1FC2ECDFAA}"/>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textlink="">
      <xdr:nvSpPr>
        <xdr:cNvPr id="15" name="正方形/長方形 14">
          <a:extLst>
            <a:ext uri="{FF2B5EF4-FFF2-40B4-BE49-F238E27FC236}">
              <a16:creationId xmlns:a16="http://schemas.microsoft.com/office/drawing/2014/main" id="{52BC37A8-9F9E-4A62-8230-1A3983D0CD36}"/>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textlink="">
      <xdr:nvSpPr>
        <xdr:cNvPr id="16" name="正方形/長方形 15">
          <a:extLst>
            <a:ext uri="{FF2B5EF4-FFF2-40B4-BE49-F238E27FC236}">
              <a16:creationId xmlns:a16="http://schemas.microsoft.com/office/drawing/2014/main" id="{8B81F52E-8B19-45C9-AF26-4F52051A4AED}"/>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textlink="">
      <xdr:nvSpPr>
        <xdr:cNvPr id="17" name="正方形/長方形 16">
          <a:extLst>
            <a:ext uri="{FF2B5EF4-FFF2-40B4-BE49-F238E27FC236}">
              <a16:creationId xmlns:a16="http://schemas.microsoft.com/office/drawing/2014/main" id="{0733F03A-A9E5-430A-A337-B8E6D2D9C919}"/>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textlink="">
      <xdr:nvSpPr>
        <xdr:cNvPr id="18" name="正方形/長方形 17">
          <a:extLst>
            <a:ext uri="{FF2B5EF4-FFF2-40B4-BE49-F238E27FC236}">
              <a16:creationId xmlns:a16="http://schemas.microsoft.com/office/drawing/2014/main" id="{2B678EA7-B998-4830-8E90-FA84B6F79CB9}"/>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textlink="">
      <xdr:nvSpPr>
        <xdr:cNvPr id="19" name="正方形/長方形 18">
          <a:extLst>
            <a:ext uri="{FF2B5EF4-FFF2-40B4-BE49-F238E27FC236}">
              <a16:creationId xmlns:a16="http://schemas.microsoft.com/office/drawing/2014/main" id="{6C617755-6623-411C-86D3-76E72DDA1B1A}"/>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textlink="">
      <xdr:nvSpPr>
        <xdr:cNvPr id="20" name="角丸四角形 19">
          <a:extLst>
            <a:ext uri="{FF2B5EF4-FFF2-40B4-BE49-F238E27FC236}">
              <a16:creationId xmlns:a16="http://schemas.microsoft.com/office/drawing/2014/main" id="{400AA4FC-51B2-4B32-A149-4A5C4A020A68}"/>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textlink="">
      <xdr:nvSpPr>
        <xdr:cNvPr id="21" name="正方形/長方形 20">
          <a:extLst>
            <a:ext uri="{FF2B5EF4-FFF2-40B4-BE49-F238E27FC236}">
              <a16:creationId xmlns:a16="http://schemas.microsoft.com/office/drawing/2014/main" id="{0703E72E-D2EA-4EC1-9511-1FA9CE16EA5C}"/>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textlink="">
      <xdr:nvSpPr>
        <xdr:cNvPr id="22" name="正方形/長方形 21">
          <a:extLst>
            <a:ext uri="{FF2B5EF4-FFF2-40B4-BE49-F238E27FC236}">
              <a16:creationId xmlns:a16="http://schemas.microsoft.com/office/drawing/2014/main" id="{68C9D663-0C75-42B4-BCDF-053041902707}"/>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textlink="">
      <xdr:nvSpPr>
        <xdr:cNvPr id="23" name="正方形/長方形 22">
          <a:extLst>
            <a:ext uri="{FF2B5EF4-FFF2-40B4-BE49-F238E27FC236}">
              <a16:creationId xmlns:a16="http://schemas.microsoft.com/office/drawing/2014/main" id="{991AEB7C-7738-4A79-ADBD-FB9BBC2523C4}"/>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C87DCAF-06C9-4DD6-A873-C7B658FD5DC2}"/>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textlink="">
      <xdr:nvSpPr>
        <xdr:cNvPr id="25" name="楕円 24">
          <a:extLst>
            <a:ext uri="{FF2B5EF4-FFF2-40B4-BE49-F238E27FC236}">
              <a16:creationId xmlns:a16="http://schemas.microsoft.com/office/drawing/2014/main" id="{78DDDB81-0F18-4BAE-ACEC-960C7FCA7187}"/>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textlink="">
      <xdr:nvSpPr>
        <xdr:cNvPr id="26" name="フローチャート: 判断 25">
          <a:extLst>
            <a:ext uri="{FF2B5EF4-FFF2-40B4-BE49-F238E27FC236}">
              <a16:creationId xmlns:a16="http://schemas.microsoft.com/office/drawing/2014/main" id="{D37F3C34-8BC0-49A3-9BCC-78E36A7116D9}"/>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E58D066D-DC21-4E22-9A1C-74587460B624}"/>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5489F6ED-E896-4658-B200-E2970E655508}"/>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1B45A92-E117-464A-930A-1A40E7F1CD0E}"/>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686C6EB9-60C8-4422-9337-81AB395F2081}"/>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textlink="">
      <xdr:nvSpPr>
        <xdr:cNvPr id="31" name="テキスト ボックス 30">
          <a:extLst>
            <a:ext uri="{FF2B5EF4-FFF2-40B4-BE49-F238E27FC236}">
              <a16:creationId xmlns:a16="http://schemas.microsoft.com/office/drawing/2014/main" id="{88B925A8-F800-4969-9A98-73CA41D08DF6}"/>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textlink="">
      <xdr:nvSpPr>
        <xdr:cNvPr id="32" name="テキスト ボックス 31">
          <a:extLst>
            <a:ext uri="{FF2B5EF4-FFF2-40B4-BE49-F238E27FC236}">
              <a16:creationId xmlns:a16="http://schemas.microsoft.com/office/drawing/2014/main" id="{2511C39C-F2D9-4C14-B446-6D807C524428}"/>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textlink="">
      <xdr:nvSpPr>
        <xdr:cNvPr id="33" name="テキスト ボックス 32">
          <a:extLst>
            <a:ext uri="{FF2B5EF4-FFF2-40B4-BE49-F238E27FC236}">
              <a16:creationId xmlns:a16="http://schemas.microsoft.com/office/drawing/2014/main" id="{932D5732-8D00-4896-955A-F04C747A43C8}"/>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textlink="">
      <xdr:nvSpPr>
        <xdr:cNvPr id="34" name="テキスト ボックス 33">
          <a:extLst>
            <a:ext uri="{FF2B5EF4-FFF2-40B4-BE49-F238E27FC236}">
              <a16:creationId xmlns:a16="http://schemas.microsoft.com/office/drawing/2014/main" id="{709F610B-1B4D-4EE6-B6D1-4554A1DE557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textlink="">
      <xdr:nvSpPr>
        <xdr:cNvPr id="35" name="テキスト ボックス 34">
          <a:extLst>
            <a:ext uri="{FF2B5EF4-FFF2-40B4-BE49-F238E27FC236}">
              <a16:creationId xmlns:a16="http://schemas.microsoft.com/office/drawing/2014/main" id="{B2E0E73C-431E-4556-9687-9B838902C349}"/>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textlink="">
      <xdr:nvSpPr>
        <xdr:cNvPr id="36" name="正方形/長方形 35">
          <a:extLst>
            <a:ext uri="{FF2B5EF4-FFF2-40B4-BE49-F238E27FC236}">
              <a16:creationId xmlns:a16="http://schemas.microsoft.com/office/drawing/2014/main" id="{CD54A877-B9D3-4043-A3D3-242BB4E69102}"/>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textlink="">
      <xdr:nvSpPr>
        <xdr:cNvPr id="37" name="正方形/長方形 36">
          <a:extLst>
            <a:ext uri="{FF2B5EF4-FFF2-40B4-BE49-F238E27FC236}">
              <a16:creationId xmlns:a16="http://schemas.microsoft.com/office/drawing/2014/main" id="{749C2DE3-3F61-43E0-8024-2BBE37F7DAA8}"/>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textlink="">
      <xdr:nvSpPr>
        <xdr:cNvPr id="38" name="正方形/長方形 37">
          <a:extLst>
            <a:ext uri="{FF2B5EF4-FFF2-40B4-BE49-F238E27FC236}">
              <a16:creationId xmlns:a16="http://schemas.microsoft.com/office/drawing/2014/main" id="{AB4063BA-802A-4C81-9571-E762EFB83D79}"/>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textlink="">
      <xdr:nvSpPr>
        <xdr:cNvPr id="39" name="正方形/長方形 38">
          <a:extLst>
            <a:ext uri="{FF2B5EF4-FFF2-40B4-BE49-F238E27FC236}">
              <a16:creationId xmlns:a16="http://schemas.microsoft.com/office/drawing/2014/main" id="{91173077-7ACD-444C-9DDB-7C7B31589055}"/>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textlink="">
      <xdr:nvSpPr>
        <xdr:cNvPr id="40" name="正方形/長方形 39">
          <a:extLst>
            <a:ext uri="{FF2B5EF4-FFF2-40B4-BE49-F238E27FC236}">
              <a16:creationId xmlns:a16="http://schemas.microsoft.com/office/drawing/2014/main" id="{00D79695-5DA3-44DE-A14C-E7C14F037CAF}"/>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textlink="">
      <xdr:nvSpPr>
        <xdr:cNvPr id="41" name="正方形/長方形 40">
          <a:extLst>
            <a:ext uri="{FF2B5EF4-FFF2-40B4-BE49-F238E27FC236}">
              <a16:creationId xmlns:a16="http://schemas.microsoft.com/office/drawing/2014/main" id="{207CE93E-470A-4C84-8DCD-F99D596AE8B7}"/>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textlink="">
      <xdr:nvSpPr>
        <xdr:cNvPr id="42" name="正方形/長方形 41">
          <a:extLst>
            <a:ext uri="{FF2B5EF4-FFF2-40B4-BE49-F238E27FC236}">
              <a16:creationId xmlns:a16="http://schemas.microsoft.com/office/drawing/2014/main" id="{AE61672B-F6F6-4E75-8864-F27FF5D21496}"/>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textlink="">
      <xdr:nvSpPr>
        <xdr:cNvPr id="43" name="正方形/長方形 42">
          <a:extLst>
            <a:ext uri="{FF2B5EF4-FFF2-40B4-BE49-F238E27FC236}">
              <a16:creationId xmlns:a16="http://schemas.microsoft.com/office/drawing/2014/main" id="{23E8B9F5-AB51-42C7-9C67-86B5A2281F8B}"/>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textlink="">
      <xdr:nvSpPr>
        <xdr:cNvPr id="44" name="正方形/長方形 43">
          <a:extLst>
            <a:ext uri="{FF2B5EF4-FFF2-40B4-BE49-F238E27FC236}">
              <a16:creationId xmlns:a16="http://schemas.microsoft.com/office/drawing/2014/main" id="{CD335081-F996-49F2-8243-F067D958FDA0}"/>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textlink="">
      <xdr:nvSpPr>
        <xdr:cNvPr id="45" name="正方形/長方形 44">
          <a:extLst>
            <a:ext uri="{FF2B5EF4-FFF2-40B4-BE49-F238E27FC236}">
              <a16:creationId xmlns:a16="http://schemas.microsoft.com/office/drawing/2014/main" id="{C4EAF42D-ABDF-49AE-A61C-1BAB0C85EC1A}"/>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textlink="">
      <xdr:nvSpPr>
        <xdr:cNvPr id="46" name="正方形/長方形 45">
          <a:extLst>
            <a:ext uri="{FF2B5EF4-FFF2-40B4-BE49-F238E27FC236}">
              <a16:creationId xmlns:a16="http://schemas.microsoft.com/office/drawing/2014/main" id="{E14AB950-7002-41E9-B01F-1EF004487ABB}"/>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textlink="">
      <xdr:nvSpPr>
        <xdr:cNvPr id="47" name="正方形/長方形 46">
          <a:extLst>
            <a:ext uri="{FF2B5EF4-FFF2-40B4-BE49-F238E27FC236}">
              <a16:creationId xmlns:a16="http://schemas.microsoft.com/office/drawing/2014/main" id="{38848942-65B6-4009-B9C1-3F5F9486AD5C}"/>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textlink="" fLocksText="0">
      <xdr:nvSpPr>
        <xdr:cNvPr id="48" name="テキスト ボックス 47">
          <a:extLst>
            <a:ext uri="{FF2B5EF4-FFF2-40B4-BE49-F238E27FC236}">
              <a16:creationId xmlns:a16="http://schemas.microsoft.com/office/drawing/2014/main" id="{97A24959-ED54-4B68-86E8-7A6FC86C2266}"/>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が類似団体平均を下回っているが，これは新しい施設が比較的多いわけではなく，阿蘇・米本地域義務教育学校改修工事などの施設改修を行っていること，また，道路のうち，取得原価が不明であるため備忘価額</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円で評価しているものが多くあるためである。</a:t>
          </a:r>
        </a:p>
      </xdr:txBody>
    </xdr:sp>
    <xdr:clientData/>
  </xdr:twoCellAnchor>
  <xdr:oneCellAnchor>
    <xdr:from>
      <xdr:col>4</xdr:col>
      <xdr:colOff>174625</xdr:colOff>
      <xdr:row>23</xdr:row>
      <xdr:rowOff>47625</xdr:rowOff>
    </xdr:from>
    <xdr:ext cx="349839" cy="225703"/>
    <xdr:sp textlink="">
      <xdr:nvSpPr>
        <xdr:cNvPr id="49" name="テキスト ボックス 48">
          <a:extLst>
            <a:ext uri="{FF2B5EF4-FFF2-40B4-BE49-F238E27FC236}">
              <a16:creationId xmlns:a16="http://schemas.microsoft.com/office/drawing/2014/main" id="{2BB5FB42-F70E-4FA6-B892-239F0AA0E894}"/>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1706635-4C47-460F-A408-2101AB66B74A}"/>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textlink="">
      <xdr:nvSpPr>
        <xdr:cNvPr id="51" name="テキスト ボックス 50">
          <a:extLst>
            <a:ext uri="{FF2B5EF4-FFF2-40B4-BE49-F238E27FC236}">
              <a16:creationId xmlns:a16="http://schemas.microsoft.com/office/drawing/2014/main" id="{39402129-0C61-4E9A-9CC7-B32C9D1FCFE8}"/>
            </a:ext>
          </a:extLst>
        </xdr:cNvPr>
        <xdr:cNvSpPr txBox="1"/>
      </xdr:nvSpPr>
      <xdr:spPr>
        <a:xfrm>
          <a:off x="784241" y="69991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EB986078-F5EE-4D70-BFB4-F5E860CA1D8E}"/>
            </a:ext>
          </a:extLst>
        </xdr:cNvPr>
        <xdr:cNvCxnSpPr/>
      </xdr:nvCxnSpPr>
      <xdr:spPr>
        <a:xfrm>
          <a:off x="1142365" y="673311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textlink="">
      <xdr:nvSpPr>
        <xdr:cNvPr id="53" name="テキスト ボックス 52">
          <a:extLst>
            <a:ext uri="{FF2B5EF4-FFF2-40B4-BE49-F238E27FC236}">
              <a16:creationId xmlns:a16="http://schemas.microsoft.com/office/drawing/2014/main" id="{E9E07A02-3634-4341-AAA3-5FABDCCB7CDB}"/>
            </a:ext>
          </a:extLst>
        </xdr:cNvPr>
        <xdr:cNvSpPr txBox="1"/>
      </xdr:nvSpPr>
      <xdr:spPr>
        <a:xfrm>
          <a:off x="784241" y="66355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A5C8865A-F707-45CA-B3F8-4F320D1892FD}"/>
            </a:ext>
          </a:extLst>
        </xdr:cNvPr>
        <xdr:cNvCxnSpPr/>
      </xdr:nvCxnSpPr>
      <xdr:spPr>
        <a:xfrm>
          <a:off x="1142365" y="6369473"/>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textlink="">
      <xdr:nvSpPr>
        <xdr:cNvPr id="55" name="テキスト ボックス 54">
          <a:extLst>
            <a:ext uri="{FF2B5EF4-FFF2-40B4-BE49-F238E27FC236}">
              <a16:creationId xmlns:a16="http://schemas.microsoft.com/office/drawing/2014/main" id="{95D26D03-D2A2-4125-B8C0-DCB240ECAC53}"/>
            </a:ext>
          </a:extLst>
        </xdr:cNvPr>
        <xdr:cNvSpPr txBox="1"/>
      </xdr:nvSpPr>
      <xdr:spPr>
        <a:xfrm>
          <a:off x="784241" y="627948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1D2FCFB-D28C-4216-A2AF-D42FCF28A202}"/>
            </a:ext>
          </a:extLst>
        </xdr:cNvPr>
        <xdr:cNvCxnSpPr/>
      </xdr:nvCxnSpPr>
      <xdr:spPr>
        <a:xfrm>
          <a:off x="1142365" y="60134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textlink="">
      <xdr:nvSpPr>
        <xdr:cNvPr id="57" name="テキスト ボックス 56">
          <a:extLst>
            <a:ext uri="{FF2B5EF4-FFF2-40B4-BE49-F238E27FC236}">
              <a16:creationId xmlns:a16="http://schemas.microsoft.com/office/drawing/2014/main" id="{7A17652C-8DC8-43E3-99CE-0DD439DEBA5A}"/>
            </a:ext>
          </a:extLst>
        </xdr:cNvPr>
        <xdr:cNvSpPr txBox="1"/>
      </xdr:nvSpPr>
      <xdr:spPr>
        <a:xfrm>
          <a:off x="784241" y="59158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5966224D-01F8-43E1-8255-1249B5D47C7C}"/>
            </a:ext>
          </a:extLst>
        </xdr:cNvPr>
        <xdr:cNvCxnSpPr/>
      </xdr:nvCxnSpPr>
      <xdr:spPr>
        <a:xfrm>
          <a:off x="1142365" y="5649807"/>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textlink="">
      <xdr:nvSpPr>
        <xdr:cNvPr id="59" name="テキスト ボックス 58">
          <a:extLst>
            <a:ext uri="{FF2B5EF4-FFF2-40B4-BE49-F238E27FC236}">
              <a16:creationId xmlns:a16="http://schemas.microsoft.com/office/drawing/2014/main" id="{830246BE-7501-4225-976E-2B2AA45690B0}"/>
            </a:ext>
          </a:extLst>
        </xdr:cNvPr>
        <xdr:cNvSpPr txBox="1"/>
      </xdr:nvSpPr>
      <xdr:spPr>
        <a:xfrm>
          <a:off x="784241" y="55617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9768C561-4720-4640-B502-B909C59716ED}"/>
            </a:ext>
          </a:extLst>
        </xdr:cNvPr>
        <xdr:cNvCxnSpPr/>
      </xdr:nvCxnSpPr>
      <xdr:spPr>
        <a:xfrm>
          <a:off x="1142365" y="5295688"/>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textlink="">
      <xdr:nvSpPr>
        <xdr:cNvPr id="61" name="テキスト ボックス 60">
          <a:extLst>
            <a:ext uri="{FF2B5EF4-FFF2-40B4-BE49-F238E27FC236}">
              <a16:creationId xmlns:a16="http://schemas.microsoft.com/office/drawing/2014/main" id="{E7902B08-B3ED-495E-A96D-DC8465E4E77E}"/>
            </a:ext>
          </a:extLst>
        </xdr:cNvPr>
        <xdr:cNvSpPr txBox="1"/>
      </xdr:nvSpPr>
      <xdr:spPr>
        <a:xfrm>
          <a:off x="784241" y="52018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1AF8012B-78DF-4EFD-B011-60C3B1C7E8A8}"/>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textlink="">
      <xdr:nvSpPr>
        <xdr:cNvPr id="63" name="テキスト ボックス 62">
          <a:extLst>
            <a:ext uri="{FF2B5EF4-FFF2-40B4-BE49-F238E27FC236}">
              <a16:creationId xmlns:a16="http://schemas.microsoft.com/office/drawing/2014/main" id="{3DF8F554-BACF-44FA-810F-A2B200DDC2C2}"/>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textlink="">
      <xdr:nvSpPr>
        <xdr:cNvPr id="64" name="有形固定資産減価償却率グラフ枠">
          <a:extLst>
            <a:ext uri="{FF2B5EF4-FFF2-40B4-BE49-F238E27FC236}">
              <a16:creationId xmlns:a16="http://schemas.microsoft.com/office/drawing/2014/main" id="{4D0048A7-E79A-4FE9-8AA2-A377D274D5F8}"/>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34</xdr:row>
      <xdr:rowOff>68580</xdr:rowOff>
    </xdr:to>
    <xdr:cxnSp macro="">
      <xdr:nvCxnSpPr>
        <xdr:cNvPr id="65" name="直線コネクタ 64">
          <a:extLst>
            <a:ext uri="{FF2B5EF4-FFF2-40B4-BE49-F238E27FC236}">
              <a16:creationId xmlns:a16="http://schemas.microsoft.com/office/drawing/2014/main" id="{6BA7F9BF-2DC6-4A2B-9C90-685FA9722C52}"/>
            </a:ext>
          </a:extLst>
        </xdr:cNvPr>
        <xdr:cNvCxnSpPr/>
      </xdr:nvCxnSpPr>
      <xdr:spPr>
        <a:xfrm flipV="1">
          <a:off x="4295775" y="5477510"/>
          <a:ext cx="1270" cy="1170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textlink="">
      <xdr:nvSpPr>
        <xdr:cNvPr id="66" name="有形固定資産減価償却率最小値テキスト">
          <a:extLst>
            <a:ext uri="{FF2B5EF4-FFF2-40B4-BE49-F238E27FC236}">
              <a16:creationId xmlns:a16="http://schemas.microsoft.com/office/drawing/2014/main" id="{BCCE1DEB-85B4-4D4F-B271-FAE6C9FFB207}"/>
            </a:ext>
          </a:extLst>
        </xdr:cNvPr>
        <xdr:cNvSpPr txBox="1"/>
      </xdr:nvSpPr>
      <xdr:spPr>
        <a:xfrm>
          <a:off x="4342765"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a:extLst>
            <a:ext uri="{FF2B5EF4-FFF2-40B4-BE49-F238E27FC236}">
              <a16:creationId xmlns:a16="http://schemas.microsoft.com/office/drawing/2014/main" id="{FD0E64A0-A7C9-4932-942F-F4F417221549}"/>
            </a:ext>
          </a:extLst>
        </xdr:cNvPr>
        <xdr:cNvCxnSpPr/>
      </xdr:nvCxnSpPr>
      <xdr:spPr>
        <a:xfrm>
          <a:off x="4206875" y="6648450"/>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textlink="">
      <xdr:nvSpPr>
        <xdr:cNvPr id="68" name="有形固定資産減価償却率最大値テキスト">
          <a:extLst>
            <a:ext uri="{FF2B5EF4-FFF2-40B4-BE49-F238E27FC236}">
              <a16:creationId xmlns:a16="http://schemas.microsoft.com/office/drawing/2014/main" id="{07453945-481D-4A67-8229-D8CD59FBB431}"/>
            </a:ext>
          </a:extLst>
        </xdr:cNvPr>
        <xdr:cNvSpPr txBox="1"/>
      </xdr:nvSpPr>
      <xdr:spPr>
        <a:xfrm>
          <a:off x="4342765" y="52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69" name="直線コネクタ 68">
          <a:extLst>
            <a:ext uri="{FF2B5EF4-FFF2-40B4-BE49-F238E27FC236}">
              <a16:creationId xmlns:a16="http://schemas.microsoft.com/office/drawing/2014/main" id="{3989658E-900D-44E7-8B33-8CFDCF7FCAD3}"/>
            </a:ext>
          </a:extLst>
        </xdr:cNvPr>
        <xdr:cNvCxnSpPr/>
      </xdr:nvCxnSpPr>
      <xdr:spPr>
        <a:xfrm>
          <a:off x="4206875" y="5477510"/>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textlink="">
      <xdr:nvSpPr>
        <xdr:cNvPr id="70" name="有形固定資産減価償却率平均値テキスト">
          <a:extLst>
            <a:ext uri="{FF2B5EF4-FFF2-40B4-BE49-F238E27FC236}">
              <a16:creationId xmlns:a16="http://schemas.microsoft.com/office/drawing/2014/main" id="{FAA2DFF3-9FF2-4F75-885D-C21CA11B8D3F}"/>
            </a:ext>
          </a:extLst>
        </xdr:cNvPr>
        <xdr:cNvSpPr txBox="1"/>
      </xdr:nvSpPr>
      <xdr:spPr>
        <a:xfrm>
          <a:off x="4342765" y="6018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textlink="">
      <xdr:nvSpPr>
        <xdr:cNvPr id="71" name="フローチャート: 判断 70">
          <a:extLst>
            <a:ext uri="{FF2B5EF4-FFF2-40B4-BE49-F238E27FC236}">
              <a16:creationId xmlns:a16="http://schemas.microsoft.com/office/drawing/2014/main" id="{A0BEE8F1-C34B-43D7-A610-891DA1176CD1}"/>
            </a:ext>
          </a:extLst>
        </xdr:cNvPr>
        <xdr:cNvSpPr/>
      </xdr:nvSpPr>
      <xdr:spPr>
        <a:xfrm>
          <a:off x="4244975" y="60363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textlink="">
      <xdr:nvSpPr>
        <xdr:cNvPr id="72" name="フローチャート: 判断 71">
          <a:extLst>
            <a:ext uri="{FF2B5EF4-FFF2-40B4-BE49-F238E27FC236}">
              <a16:creationId xmlns:a16="http://schemas.microsoft.com/office/drawing/2014/main" id="{2C8F372D-3931-4D60-988C-A200CC0DAD57}"/>
            </a:ext>
          </a:extLst>
        </xdr:cNvPr>
        <xdr:cNvSpPr/>
      </xdr:nvSpPr>
      <xdr:spPr>
        <a:xfrm>
          <a:off x="3611880" y="5994823"/>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73872</xdr:rowOff>
    </xdr:from>
    <xdr:to>
      <xdr:col>15</xdr:col>
      <xdr:colOff>187325</xdr:colOff>
      <xdr:row>31</xdr:row>
      <xdr:rowOff>4022</xdr:rowOff>
    </xdr:to>
    <xdr:sp textlink="">
      <xdr:nvSpPr>
        <xdr:cNvPr id="73" name="フローチャート: 判断 72">
          <a:extLst>
            <a:ext uri="{FF2B5EF4-FFF2-40B4-BE49-F238E27FC236}">
              <a16:creationId xmlns:a16="http://schemas.microsoft.com/office/drawing/2014/main" id="{7F0AA175-1F18-40CE-97DE-6863B9B72EE2}"/>
            </a:ext>
          </a:extLst>
        </xdr:cNvPr>
        <xdr:cNvSpPr/>
      </xdr:nvSpPr>
      <xdr:spPr>
        <a:xfrm>
          <a:off x="2926080" y="5969847"/>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45085</xdr:rowOff>
    </xdr:from>
    <xdr:to>
      <xdr:col>11</xdr:col>
      <xdr:colOff>187325</xdr:colOff>
      <xdr:row>30</xdr:row>
      <xdr:rowOff>146685</xdr:rowOff>
    </xdr:to>
    <xdr:sp textlink="">
      <xdr:nvSpPr>
        <xdr:cNvPr id="74" name="フローチャート: 判断 73">
          <a:extLst>
            <a:ext uri="{FF2B5EF4-FFF2-40B4-BE49-F238E27FC236}">
              <a16:creationId xmlns:a16="http://schemas.microsoft.com/office/drawing/2014/main" id="{1A9D7B42-4DB7-4448-B11B-91C0277F1B56}"/>
            </a:ext>
          </a:extLst>
        </xdr:cNvPr>
        <xdr:cNvSpPr/>
      </xdr:nvSpPr>
      <xdr:spPr>
        <a:xfrm>
          <a:off x="2240280" y="5942965"/>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textlink="">
      <xdr:nvSpPr>
        <xdr:cNvPr id="75" name="フローチャート: 判断 74">
          <a:extLst>
            <a:ext uri="{FF2B5EF4-FFF2-40B4-BE49-F238E27FC236}">
              <a16:creationId xmlns:a16="http://schemas.microsoft.com/office/drawing/2014/main" id="{C89AC373-486F-4E35-B098-0485BAE07BE9}"/>
            </a:ext>
          </a:extLst>
        </xdr:cNvPr>
        <xdr:cNvSpPr/>
      </xdr:nvSpPr>
      <xdr:spPr>
        <a:xfrm>
          <a:off x="1554480" y="5921163"/>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textlink="">
      <xdr:nvSpPr>
        <xdr:cNvPr id="76" name="テキスト ボックス 75">
          <a:extLst>
            <a:ext uri="{FF2B5EF4-FFF2-40B4-BE49-F238E27FC236}">
              <a16:creationId xmlns:a16="http://schemas.microsoft.com/office/drawing/2014/main" id="{01193AFD-E824-4188-9DC8-284004E52436}"/>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textlink="">
      <xdr:nvSpPr>
        <xdr:cNvPr id="77" name="テキスト ボックス 76">
          <a:extLst>
            <a:ext uri="{FF2B5EF4-FFF2-40B4-BE49-F238E27FC236}">
              <a16:creationId xmlns:a16="http://schemas.microsoft.com/office/drawing/2014/main" id="{23F81CEE-11D7-4E37-8A47-1B4E1215A7F1}"/>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textlink="">
      <xdr:nvSpPr>
        <xdr:cNvPr id="78" name="テキスト ボックス 77">
          <a:extLst>
            <a:ext uri="{FF2B5EF4-FFF2-40B4-BE49-F238E27FC236}">
              <a16:creationId xmlns:a16="http://schemas.microsoft.com/office/drawing/2014/main" id="{F3EAFD01-9342-406A-940C-E3EAF89FA6CA}"/>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textlink="">
      <xdr:nvSpPr>
        <xdr:cNvPr id="79" name="テキスト ボックス 78">
          <a:extLst>
            <a:ext uri="{FF2B5EF4-FFF2-40B4-BE49-F238E27FC236}">
              <a16:creationId xmlns:a16="http://schemas.microsoft.com/office/drawing/2014/main" id="{353D6421-9F7A-4929-8C26-3105AB5EF9B0}"/>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textlink="">
      <xdr:nvSpPr>
        <xdr:cNvPr id="80" name="テキスト ボックス 79">
          <a:extLst>
            <a:ext uri="{FF2B5EF4-FFF2-40B4-BE49-F238E27FC236}">
              <a16:creationId xmlns:a16="http://schemas.microsoft.com/office/drawing/2014/main" id="{B4D4C935-12E2-4F39-810A-7DE6136DD3A1}"/>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7832</xdr:rowOff>
    </xdr:from>
    <xdr:to>
      <xdr:col>23</xdr:col>
      <xdr:colOff>136525</xdr:colOff>
      <xdr:row>29</xdr:row>
      <xdr:rowOff>109432</xdr:rowOff>
    </xdr:to>
    <xdr:sp textlink="">
      <xdr:nvSpPr>
        <xdr:cNvPr id="81" name="楕円 80">
          <a:extLst>
            <a:ext uri="{FF2B5EF4-FFF2-40B4-BE49-F238E27FC236}">
              <a16:creationId xmlns:a16="http://schemas.microsoft.com/office/drawing/2014/main" id="{2B98C9C6-FB84-46F7-BF3C-C86DD2D801C4}"/>
            </a:ext>
          </a:extLst>
        </xdr:cNvPr>
        <xdr:cNvSpPr/>
      </xdr:nvSpPr>
      <xdr:spPr>
        <a:xfrm>
          <a:off x="4244975" y="573426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30709</xdr:rowOff>
    </xdr:from>
    <xdr:ext cx="405111" cy="259045"/>
    <xdr:sp textlink="">
      <xdr:nvSpPr>
        <xdr:cNvPr id="82" name="有形固定資産減価償却率該当値テキスト">
          <a:extLst>
            <a:ext uri="{FF2B5EF4-FFF2-40B4-BE49-F238E27FC236}">
              <a16:creationId xmlns:a16="http://schemas.microsoft.com/office/drawing/2014/main" id="{F5C8D5C4-A973-42D4-A8B8-AD2AC439725A}"/>
            </a:ext>
          </a:extLst>
        </xdr:cNvPr>
        <xdr:cNvSpPr txBox="1"/>
      </xdr:nvSpPr>
      <xdr:spPr>
        <a:xfrm>
          <a:off x="4342765" y="5581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82127</xdr:rowOff>
    </xdr:from>
    <xdr:to>
      <xdr:col>19</xdr:col>
      <xdr:colOff>187325</xdr:colOff>
      <xdr:row>29</xdr:row>
      <xdr:rowOff>12277</xdr:rowOff>
    </xdr:to>
    <xdr:sp textlink="">
      <xdr:nvSpPr>
        <xdr:cNvPr id="83" name="楕円 82">
          <a:extLst>
            <a:ext uri="{FF2B5EF4-FFF2-40B4-BE49-F238E27FC236}">
              <a16:creationId xmlns:a16="http://schemas.microsoft.com/office/drawing/2014/main" id="{88F9923A-CFDA-4054-9A94-4EEAF1E9B5CE}"/>
            </a:ext>
          </a:extLst>
        </xdr:cNvPr>
        <xdr:cNvSpPr/>
      </xdr:nvSpPr>
      <xdr:spPr>
        <a:xfrm>
          <a:off x="3611880" y="5637107"/>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132927</xdr:rowOff>
    </xdr:from>
    <xdr:to>
      <xdr:col>23</xdr:col>
      <xdr:colOff>85725</xdr:colOff>
      <xdr:row>29</xdr:row>
      <xdr:rowOff>58632</xdr:rowOff>
    </xdr:to>
    <xdr:cxnSp macro="">
      <xdr:nvCxnSpPr>
        <xdr:cNvPr id="84" name="直線コネクタ 83">
          <a:extLst>
            <a:ext uri="{FF2B5EF4-FFF2-40B4-BE49-F238E27FC236}">
              <a16:creationId xmlns:a16="http://schemas.microsoft.com/office/drawing/2014/main" id="{C057FA61-7884-43D9-9F6F-1047C5F06CB2}"/>
            </a:ext>
          </a:extLst>
        </xdr:cNvPr>
        <xdr:cNvCxnSpPr/>
      </xdr:nvCxnSpPr>
      <xdr:spPr>
        <a:xfrm>
          <a:off x="3656965" y="5689812"/>
          <a:ext cx="640715"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23935</xdr:rowOff>
    </xdr:from>
    <xdr:ext cx="405111" cy="259045"/>
    <xdr:sp textlink="">
      <xdr:nvSpPr>
        <xdr:cNvPr id="85" name="n_1aveValue有形固定資産減価償却率">
          <a:extLst>
            <a:ext uri="{FF2B5EF4-FFF2-40B4-BE49-F238E27FC236}">
              <a16:creationId xmlns:a16="http://schemas.microsoft.com/office/drawing/2014/main" id="{FBC4179D-0C0A-4D69-962B-65756F9FC276}"/>
            </a:ext>
          </a:extLst>
        </xdr:cNvPr>
        <xdr:cNvSpPr txBox="1"/>
      </xdr:nvSpPr>
      <xdr:spPr>
        <a:xfrm>
          <a:off x="3464569" y="6087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20549</xdr:rowOff>
    </xdr:from>
    <xdr:ext cx="405111" cy="259045"/>
    <xdr:sp textlink="">
      <xdr:nvSpPr>
        <xdr:cNvPr id="86" name="n_2aveValue有形固定資産減価償却率">
          <a:extLst>
            <a:ext uri="{FF2B5EF4-FFF2-40B4-BE49-F238E27FC236}">
              <a16:creationId xmlns:a16="http://schemas.microsoft.com/office/drawing/2014/main" id="{C75DC0F1-ECA5-487A-AEEE-8AFC25AB5A12}"/>
            </a:ext>
          </a:extLst>
        </xdr:cNvPr>
        <xdr:cNvSpPr txBox="1"/>
      </xdr:nvSpPr>
      <xdr:spPr>
        <a:xfrm>
          <a:off x="2793374" y="574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163212</xdr:rowOff>
    </xdr:from>
    <xdr:ext cx="405111" cy="259045"/>
    <xdr:sp textlink="">
      <xdr:nvSpPr>
        <xdr:cNvPr id="87" name="n_3aveValue有形固定資産減価償却率">
          <a:extLst>
            <a:ext uri="{FF2B5EF4-FFF2-40B4-BE49-F238E27FC236}">
              <a16:creationId xmlns:a16="http://schemas.microsoft.com/office/drawing/2014/main" id="{57DA4587-859A-4C1C-93CF-9D19391265F2}"/>
            </a:ext>
          </a:extLst>
        </xdr:cNvPr>
        <xdr:cNvSpPr txBox="1"/>
      </xdr:nvSpPr>
      <xdr:spPr>
        <a:xfrm>
          <a:off x="2107574" y="571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textlink="">
      <xdr:nvSpPr>
        <xdr:cNvPr id="88" name="n_4aveValue有形固定資産減価償却率">
          <a:extLst>
            <a:ext uri="{FF2B5EF4-FFF2-40B4-BE49-F238E27FC236}">
              <a16:creationId xmlns:a16="http://schemas.microsoft.com/office/drawing/2014/main" id="{F9D8F083-A3A3-4AA4-9561-57A06A13320A}"/>
            </a:ext>
          </a:extLst>
        </xdr:cNvPr>
        <xdr:cNvSpPr txBox="1"/>
      </xdr:nvSpPr>
      <xdr:spPr>
        <a:xfrm>
          <a:off x="1421774" y="569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28804</xdr:rowOff>
    </xdr:from>
    <xdr:ext cx="405111" cy="259045"/>
    <xdr:sp textlink="">
      <xdr:nvSpPr>
        <xdr:cNvPr id="89" name="n_1mainValue有形固定資産減価償却率">
          <a:extLst>
            <a:ext uri="{FF2B5EF4-FFF2-40B4-BE49-F238E27FC236}">
              <a16:creationId xmlns:a16="http://schemas.microsoft.com/office/drawing/2014/main" id="{E669606C-758D-46D2-BA11-C2CECC3465C2}"/>
            </a:ext>
          </a:extLst>
        </xdr:cNvPr>
        <xdr:cNvSpPr txBox="1"/>
      </xdr:nvSpPr>
      <xdr:spPr>
        <a:xfrm>
          <a:off x="3464569" y="5408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textlink="">
      <xdr:nvSpPr>
        <xdr:cNvPr id="90" name="正方形/長方形 89">
          <a:extLst>
            <a:ext uri="{FF2B5EF4-FFF2-40B4-BE49-F238E27FC236}">
              <a16:creationId xmlns:a16="http://schemas.microsoft.com/office/drawing/2014/main" id="{69AA920A-9410-4C66-9084-C341DE94715C}"/>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textlink="">
      <xdr:nvSpPr>
        <xdr:cNvPr id="91" name="正方形/長方形 90">
          <a:extLst>
            <a:ext uri="{FF2B5EF4-FFF2-40B4-BE49-F238E27FC236}">
              <a16:creationId xmlns:a16="http://schemas.microsoft.com/office/drawing/2014/main" id="{2E75D37C-D310-4EC6-92F7-8DA50C2F72D7}"/>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textlink="">
      <xdr:nvSpPr>
        <xdr:cNvPr id="92" name="正方形/長方形 91">
          <a:extLst>
            <a:ext uri="{FF2B5EF4-FFF2-40B4-BE49-F238E27FC236}">
              <a16:creationId xmlns:a16="http://schemas.microsoft.com/office/drawing/2014/main" id="{A4D24C0F-2A22-4939-B0CB-CEA587FEB780}"/>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textlink="">
      <xdr:nvSpPr>
        <xdr:cNvPr id="93" name="正方形/長方形 92">
          <a:extLst>
            <a:ext uri="{FF2B5EF4-FFF2-40B4-BE49-F238E27FC236}">
              <a16:creationId xmlns:a16="http://schemas.microsoft.com/office/drawing/2014/main" id="{CD4DB1DB-8715-476E-8EE5-2A6B62BA452A}"/>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textlink="">
      <xdr:nvSpPr>
        <xdr:cNvPr id="94" name="正方形/長方形 93">
          <a:extLst>
            <a:ext uri="{FF2B5EF4-FFF2-40B4-BE49-F238E27FC236}">
              <a16:creationId xmlns:a16="http://schemas.microsoft.com/office/drawing/2014/main" id="{961B1D06-51D4-4D5F-9AA4-F3E5B19A9C6D}"/>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textlink="">
      <xdr:nvSpPr>
        <xdr:cNvPr id="95" name="正方形/長方形 94">
          <a:extLst>
            <a:ext uri="{FF2B5EF4-FFF2-40B4-BE49-F238E27FC236}">
              <a16:creationId xmlns:a16="http://schemas.microsoft.com/office/drawing/2014/main" id="{FFB9AA84-2589-44F7-B5DE-EC64BA64FCF3}"/>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textlink="">
      <xdr:nvSpPr>
        <xdr:cNvPr id="96" name="正方形/長方形 95">
          <a:extLst>
            <a:ext uri="{FF2B5EF4-FFF2-40B4-BE49-F238E27FC236}">
              <a16:creationId xmlns:a16="http://schemas.microsoft.com/office/drawing/2014/main" id="{6DC04DA8-87A0-41C6-AA37-3F00BEE83268}"/>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textlink="">
      <xdr:nvSpPr>
        <xdr:cNvPr id="97" name="正方形/長方形 96">
          <a:extLst>
            <a:ext uri="{FF2B5EF4-FFF2-40B4-BE49-F238E27FC236}">
              <a16:creationId xmlns:a16="http://schemas.microsoft.com/office/drawing/2014/main" id="{86C4FFE9-627E-4C60-AD16-A1F03736A71D}"/>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textlink="">
      <xdr:nvSpPr>
        <xdr:cNvPr id="98" name="正方形/長方形 97">
          <a:extLst>
            <a:ext uri="{FF2B5EF4-FFF2-40B4-BE49-F238E27FC236}">
              <a16:creationId xmlns:a16="http://schemas.microsoft.com/office/drawing/2014/main" id="{739E4E15-9290-4EB3-B504-82B445809BF3}"/>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textlink="">
      <xdr:nvSpPr>
        <xdr:cNvPr id="99" name="正方形/長方形 98">
          <a:extLst>
            <a:ext uri="{FF2B5EF4-FFF2-40B4-BE49-F238E27FC236}">
              <a16:creationId xmlns:a16="http://schemas.microsoft.com/office/drawing/2014/main" id="{F29F70B8-E57C-4568-A250-48466C0A1616}"/>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textlink="">
      <xdr:nvSpPr>
        <xdr:cNvPr id="100" name="正方形/長方形 99">
          <a:extLst>
            <a:ext uri="{FF2B5EF4-FFF2-40B4-BE49-F238E27FC236}">
              <a16:creationId xmlns:a16="http://schemas.microsoft.com/office/drawing/2014/main" id="{A07E4E9C-92FF-4226-91F3-8656E5773C60}"/>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textlink="">
      <xdr:nvSpPr>
        <xdr:cNvPr id="101" name="正方形/長方形 100">
          <a:extLst>
            <a:ext uri="{FF2B5EF4-FFF2-40B4-BE49-F238E27FC236}">
              <a16:creationId xmlns:a16="http://schemas.microsoft.com/office/drawing/2014/main" id="{791315BF-6755-44F2-9B8F-01F168575CF4}"/>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textlink="" fLocksText="0">
      <xdr:nvSpPr>
        <xdr:cNvPr id="102" name="テキスト ボックス 101">
          <a:extLst>
            <a:ext uri="{FF2B5EF4-FFF2-40B4-BE49-F238E27FC236}">
              <a16:creationId xmlns:a16="http://schemas.microsoft.com/office/drawing/2014/main" id="{6C4A085F-E384-48DC-A4AC-38365B0CD085}"/>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債務償還比率は，これまで類似団体平均を上回っていたが，令和３年度決算ではそれを下回った。地方債現在高及び債務負担行為に基づく支出予定額等の減少により分子が減となり比率が改善された。</a:t>
          </a:r>
        </a:p>
        <a:p>
          <a:r>
            <a:rPr kumimoji="1" lang="ja-JP" altLang="en-US" sz="1100">
              <a:latin typeface="ＭＳ Ｐゴシック" panose="020B0600070205080204" pitchFamily="50" charset="-128"/>
              <a:ea typeface="ＭＳ Ｐゴシック" panose="020B0600070205080204" pitchFamily="50" charset="-128"/>
            </a:rPr>
            <a:t>地方債現在高の減については，償還額以上の借入れを行わないよう，適債性のある事業についても一般財源で対応するなどの調整を図ったことによるものである。今後も各種債務について的確に把握し，基金の醸成等を図り数値の改善に努める。</a:t>
          </a:r>
        </a:p>
      </xdr:txBody>
    </xdr:sp>
    <xdr:clientData/>
  </xdr:twoCellAnchor>
  <xdr:oneCellAnchor>
    <xdr:from>
      <xdr:col>57</xdr:col>
      <xdr:colOff>111125</xdr:colOff>
      <xdr:row>23</xdr:row>
      <xdr:rowOff>47625</xdr:rowOff>
    </xdr:from>
    <xdr:ext cx="349839" cy="225703"/>
    <xdr:sp textlink="">
      <xdr:nvSpPr>
        <xdr:cNvPr id="103" name="テキスト ボックス 102">
          <a:extLst>
            <a:ext uri="{FF2B5EF4-FFF2-40B4-BE49-F238E27FC236}">
              <a16:creationId xmlns:a16="http://schemas.microsoft.com/office/drawing/2014/main" id="{AA454FA9-B1C8-4E74-93F3-D73FEEC5D7AF}"/>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CB35985B-22DE-4496-AF4E-37F9E2A2EB6A}"/>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textlink="">
      <xdr:nvSpPr>
        <xdr:cNvPr id="105" name="テキスト ボックス 104">
          <a:extLst>
            <a:ext uri="{FF2B5EF4-FFF2-40B4-BE49-F238E27FC236}">
              <a16:creationId xmlns:a16="http://schemas.microsoft.com/office/drawing/2014/main" id="{A40A3677-67DC-4693-9075-6EDFD5FDB425}"/>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a:extLst>
            <a:ext uri="{FF2B5EF4-FFF2-40B4-BE49-F238E27FC236}">
              <a16:creationId xmlns:a16="http://schemas.microsoft.com/office/drawing/2014/main" id="{C5422221-55C5-4F68-9AF4-9319CEAABE68}"/>
            </a:ext>
          </a:extLst>
        </xdr:cNvPr>
        <xdr:cNvCxnSpPr/>
      </xdr:nvCxnSpPr>
      <xdr:spPr>
        <a:xfrm>
          <a:off x="10188575" y="67331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textlink="">
      <xdr:nvSpPr>
        <xdr:cNvPr id="107" name="テキスト ボックス 106">
          <a:extLst>
            <a:ext uri="{FF2B5EF4-FFF2-40B4-BE49-F238E27FC236}">
              <a16:creationId xmlns:a16="http://schemas.microsoft.com/office/drawing/2014/main" id="{1DAC2A5C-63E6-47FF-9E73-9138AAD17806}"/>
            </a:ext>
          </a:extLst>
        </xdr:cNvPr>
        <xdr:cNvSpPr txBox="1"/>
      </xdr:nvSpPr>
      <xdr:spPr>
        <a:xfrm>
          <a:off x="9756296" y="66355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a:extLst>
            <a:ext uri="{FF2B5EF4-FFF2-40B4-BE49-F238E27FC236}">
              <a16:creationId xmlns:a16="http://schemas.microsoft.com/office/drawing/2014/main" id="{07DC960F-13F4-43F7-8DAE-CA6A1AC1B89B}"/>
            </a:ext>
          </a:extLst>
        </xdr:cNvPr>
        <xdr:cNvCxnSpPr/>
      </xdr:nvCxnSpPr>
      <xdr:spPr>
        <a:xfrm>
          <a:off x="10188575" y="6369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textlink="">
      <xdr:nvSpPr>
        <xdr:cNvPr id="109" name="テキスト ボックス 108">
          <a:extLst>
            <a:ext uri="{FF2B5EF4-FFF2-40B4-BE49-F238E27FC236}">
              <a16:creationId xmlns:a16="http://schemas.microsoft.com/office/drawing/2014/main" id="{9E6D9479-7542-446C-BC2F-002560443BB4}"/>
            </a:ext>
          </a:extLst>
        </xdr:cNvPr>
        <xdr:cNvSpPr txBox="1"/>
      </xdr:nvSpPr>
      <xdr:spPr>
        <a:xfrm>
          <a:off x="9756296" y="627948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a:extLst>
            <a:ext uri="{FF2B5EF4-FFF2-40B4-BE49-F238E27FC236}">
              <a16:creationId xmlns:a16="http://schemas.microsoft.com/office/drawing/2014/main" id="{60756FF6-2D15-4AED-B215-AECFCEF23270}"/>
            </a:ext>
          </a:extLst>
        </xdr:cNvPr>
        <xdr:cNvCxnSpPr/>
      </xdr:nvCxnSpPr>
      <xdr:spPr>
        <a:xfrm>
          <a:off x="10188575" y="601345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textlink="">
      <xdr:nvSpPr>
        <xdr:cNvPr id="111" name="テキスト ボックス 110">
          <a:extLst>
            <a:ext uri="{FF2B5EF4-FFF2-40B4-BE49-F238E27FC236}">
              <a16:creationId xmlns:a16="http://schemas.microsoft.com/office/drawing/2014/main" id="{A5EDEB56-2C72-4F95-B5ED-DBE9B5D68282}"/>
            </a:ext>
          </a:extLst>
        </xdr:cNvPr>
        <xdr:cNvSpPr txBox="1"/>
      </xdr:nvSpPr>
      <xdr:spPr>
        <a:xfrm>
          <a:off x="9756296" y="591583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a:extLst>
            <a:ext uri="{FF2B5EF4-FFF2-40B4-BE49-F238E27FC236}">
              <a16:creationId xmlns:a16="http://schemas.microsoft.com/office/drawing/2014/main" id="{BCA911FE-7633-4003-97FF-F0B9DAD1D5C9}"/>
            </a:ext>
          </a:extLst>
        </xdr:cNvPr>
        <xdr:cNvCxnSpPr/>
      </xdr:nvCxnSpPr>
      <xdr:spPr>
        <a:xfrm>
          <a:off x="10188575" y="564980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textlink="">
      <xdr:nvSpPr>
        <xdr:cNvPr id="113" name="テキスト ボックス 112">
          <a:extLst>
            <a:ext uri="{FF2B5EF4-FFF2-40B4-BE49-F238E27FC236}">
              <a16:creationId xmlns:a16="http://schemas.microsoft.com/office/drawing/2014/main" id="{BACB66D2-0ADE-43E6-A91D-82431536E85B}"/>
            </a:ext>
          </a:extLst>
        </xdr:cNvPr>
        <xdr:cNvSpPr txBox="1"/>
      </xdr:nvSpPr>
      <xdr:spPr>
        <a:xfrm>
          <a:off x="9756296" y="55617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a:extLst>
            <a:ext uri="{FF2B5EF4-FFF2-40B4-BE49-F238E27FC236}">
              <a16:creationId xmlns:a16="http://schemas.microsoft.com/office/drawing/2014/main" id="{D800BE41-A3CC-4046-ABDC-B14C3C02903C}"/>
            </a:ext>
          </a:extLst>
        </xdr:cNvPr>
        <xdr:cNvCxnSpPr/>
      </xdr:nvCxnSpPr>
      <xdr:spPr>
        <a:xfrm>
          <a:off x="10188575" y="52956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textlink="">
      <xdr:nvSpPr>
        <xdr:cNvPr id="115" name="テキスト ボックス 114">
          <a:extLst>
            <a:ext uri="{FF2B5EF4-FFF2-40B4-BE49-F238E27FC236}">
              <a16:creationId xmlns:a16="http://schemas.microsoft.com/office/drawing/2014/main" id="{18EE6621-C090-400F-9A2B-169EAD0FA90D}"/>
            </a:ext>
          </a:extLst>
        </xdr:cNvPr>
        <xdr:cNvSpPr txBox="1"/>
      </xdr:nvSpPr>
      <xdr:spPr>
        <a:xfrm>
          <a:off x="9856983" y="520188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a:extLst>
            <a:ext uri="{FF2B5EF4-FFF2-40B4-BE49-F238E27FC236}">
              <a16:creationId xmlns:a16="http://schemas.microsoft.com/office/drawing/2014/main" id="{FC88E697-6A03-44A1-A1E2-1C2006B5AD48}"/>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textlink="">
      <xdr:nvSpPr>
        <xdr:cNvPr id="117" name="債務償還比率グラフ枠">
          <a:extLst>
            <a:ext uri="{FF2B5EF4-FFF2-40B4-BE49-F238E27FC236}">
              <a16:creationId xmlns:a16="http://schemas.microsoft.com/office/drawing/2014/main" id="{820D27B9-24FD-49A7-9C01-2EED11DEC1BA}"/>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115358</xdr:rowOff>
    </xdr:to>
    <xdr:cxnSp macro="">
      <xdr:nvCxnSpPr>
        <xdr:cNvPr id="118" name="直線コネクタ 117">
          <a:extLst>
            <a:ext uri="{FF2B5EF4-FFF2-40B4-BE49-F238E27FC236}">
              <a16:creationId xmlns:a16="http://schemas.microsoft.com/office/drawing/2014/main" id="{0F224F67-6E49-4754-9DB4-CA049ACE0CEB}"/>
            </a:ext>
          </a:extLst>
        </xdr:cNvPr>
        <xdr:cNvCxnSpPr/>
      </xdr:nvCxnSpPr>
      <xdr:spPr>
        <a:xfrm flipV="1">
          <a:off x="13313410" y="5295688"/>
          <a:ext cx="1269" cy="14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119185</xdr:rowOff>
    </xdr:from>
    <xdr:ext cx="469744" cy="259045"/>
    <xdr:sp textlink="">
      <xdr:nvSpPr>
        <xdr:cNvPr id="119" name="債務償還比率最小値テキスト">
          <a:extLst>
            <a:ext uri="{FF2B5EF4-FFF2-40B4-BE49-F238E27FC236}">
              <a16:creationId xmlns:a16="http://schemas.microsoft.com/office/drawing/2014/main" id="{C3905B9B-E277-4C80-9619-6C063BCB93B0}"/>
            </a:ext>
          </a:extLst>
        </xdr:cNvPr>
        <xdr:cNvSpPr txBox="1"/>
      </xdr:nvSpPr>
      <xdr:spPr>
        <a:xfrm>
          <a:off x="13369925" y="670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115358</xdr:rowOff>
    </xdr:from>
    <xdr:to>
      <xdr:col>76</xdr:col>
      <xdr:colOff>111125</xdr:colOff>
      <xdr:row>34</xdr:row>
      <xdr:rowOff>115358</xdr:rowOff>
    </xdr:to>
    <xdr:cxnSp macro="">
      <xdr:nvCxnSpPr>
        <xdr:cNvPr id="120" name="直線コネクタ 119">
          <a:extLst>
            <a:ext uri="{FF2B5EF4-FFF2-40B4-BE49-F238E27FC236}">
              <a16:creationId xmlns:a16="http://schemas.microsoft.com/office/drawing/2014/main" id="{DA5637CD-571A-4323-B6BD-5CF73F5199D7}"/>
            </a:ext>
          </a:extLst>
        </xdr:cNvPr>
        <xdr:cNvCxnSpPr/>
      </xdr:nvCxnSpPr>
      <xdr:spPr>
        <a:xfrm>
          <a:off x="13251180" y="6697133"/>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textlink="">
      <xdr:nvSpPr>
        <xdr:cNvPr id="121" name="債務償還比率最大値テキスト">
          <a:extLst>
            <a:ext uri="{FF2B5EF4-FFF2-40B4-BE49-F238E27FC236}">
              <a16:creationId xmlns:a16="http://schemas.microsoft.com/office/drawing/2014/main" id="{14AD5405-563C-41E9-9740-5F054D547B1C}"/>
            </a:ext>
          </a:extLst>
        </xdr:cNvPr>
        <xdr:cNvSpPr txBox="1"/>
      </xdr:nvSpPr>
      <xdr:spPr>
        <a:xfrm>
          <a:off x="13369925" y="5067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2" name="直線コネクタ 121">
          <a:extLst>
            <a:ext uri="{FF2B5EF4-FFF2-40B4-BE49-F238E27FC236}">
              <a16:creationId xmlns:a16="http://schemas.microsoft.com/office/drawing/2014/main" id="{45BE58C6-D91B-4384-880D-6570E9F4A308}"/>
            </a:ext>
          </a:extLst>
        </xdr:cNvPr>
        <xdr:cNvCxnSpPr/>
      </xdr:nvCxnSpPr>
      <xdr:spPr>
        <a:xfrm>
          <a:off x="13251180" y="5295688"/>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11637</xdr:rowOff>
    </xdr:from>
    <xdr:ext cx="469744" cy="259045"/>
    <xdr:sp textlink="">
      <xdr:nvSpPr>
        <xdr:cNvPr id="123" name="債務償還比率平均値テキスト">
          <a:extLst>
            <a:ext uri="{FF2B5EF4-FFF2-40B4-BE49-F238E27FC236}">
              <a16:creationId xmlns:a16="http://schemas.microsoft.com/office/drawing/2014/main" id="{9F7847E4-4F82-4314-9DE5-6A1CE3828331}"/>
            </a:ext>
          </a:extLst>
        </xdr:cNvPr>
        <xdr:cNvSpPr txBox="1"/>
      </xdr:nvSpPr>
      <xdr:spPr>
        <a:xfrm>
          <a:off x="13369925" y="5911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33210</xdr:rowOff>
    </xdr:from>
    <xdr:to>
      <xdr:col>76</xdr:col>
      <xdr:colOff>73025</xdr:colOff>
      <xdr:row>30</xdr:row>
      <xdr:rowOff>134810</xdr:rowOff>
    </xdr:to>
    <xdr:sp textlink="">
      <xdr:nvSpPr>
        <xdr:cNvPr id="124" name="フローチャート: 判断 123">
          <a:extLst>
            <a:ext uri="{FF2B5EF4-FFF2-40B4-BE49-F238E27FC236}">
              <a16:creationId xmlns:a16="http://schemas.microsoft.com/office/drawing/2014/main" id="{1371A41F-BFA3-4F87-B7FD-984B9CEFCB7C}"/>
            </a:ext>
          </a:extLst>
        </xdr:cNvPr>
        <xdr:cNvSpPr/>
      </xdr:nvSpPr>
      <xdr:spPr>
        <a:xfrm>
          <a:off x="13289280" y="5927280"/>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111665</xdr:rowOff>
    </xdr:from>
    <xdr:to>
      <xdr:col>72</xdr:col>
      <xdr:colOff>123825</xdr:colOff>
      <xdr:row>32</xdr:row>
      <xdr:rowOff>41815</xdr:rowOff>
    </xdr:to>
    <xdr:sp textlink="">
      <xdr:nvSpPr>
        <xdr:cNvPr id="125" name="フローチャート: 判断 124">
          <a:extLst>
            <a:ext uri="{FF2B5EF4-FFF2-40B4-BE49-F238E27FC236}">
              <a16:creationId xmlns:a16="http://schemas.microsoft.com/office/drawing/2014/main" id="{0ADC0F72-5EE4-42F7-9B17-ACA5F30CC43B}"/>
            </a:ext>
          </a:extLst>
        </xdr:cNvPr>
        <xdr:cNvSpPr/>
      </xdr:nvSpPr>
      <xdr:spPr>
        <a:xfrm>
          <a:off x="12629515" y="6179090"/>
          <a:ext cx="10731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21357</xdr:rowOff>
    </xdr:from>
    <xdr:to>
      <xdr:col>68</xdr:col>
      <xdr:colOff>123825</xdr:colOff>
      <xdr:row>32</xdr:row>
      <xdr:rowOff>122957</xdr:rowOff>
    </xdr:to>
    <xdr:sp textlink="">
      <xdr:nvSpPr>
        <xdr:cNvPr id="126" name="フローチャート: 判断 125">
          <a:extLst>
            <a:ext uri="{FF2B5EF4-FFF2-40B4-BE49-F238E27FC236}">
              <a16:creationId xmlns:a16="http://schemas.microsoft.com/office/drawing/2014/main" id="{E724080C-30ED-4129-8F43-49DB9A001C3F}"/>
            </a:ext>
          </a:extLst>
        </xdr:cNvPr>
        <xdr:cNvSpPr/>
      </xdr:nvSpPr>
      <xdr:spPr>
        <a:xfrm>
          <a:off x="11943715" y="6256422"/>
          <a:ext cx="10731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7684</xdr:rowOff>
    </xdr:from>
    <xdr:to>
      <xdr:col>64</xdr:col>
      <xdr:colOff>123825</xdr:colOff>
      <xdr:row>32</xdr:row>
      <xdr:rowOff>109284</xdr:rowOff>
    </xdr:to>
    <xdr:sp textlink="">
      <xdr:nvSpPr>
        <xdr:cNvPr id="127" name="フローチャート: 判断 126">
          <a:extLst>
            <a:ext uri="{FF2B5EF4-FFF2-40B4-BE49-F238E27FC236}">
              <a16:creationId xmlns:a16="http://schemas.microsoft.com/office/drawing/2014/main" id="{0A90D997-2E40-466B-AA6C-252906DCD4D6}"/>
            </a:ext>
          </a:extLst>
        </xdr:cNvPr>
        <xdr:cNvSpPr/>
      </xdr:nvSpPr>
      <xdr:spPr>
        <a:xfrm>
          <a:off x="11257915" y="6248464"/>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11822</xdr:rowOff>
    </xdr:from>
    <xdr:to>
      <xdr:col>60</xdr:col>
      <xdr:colOff>123825</xdr:colOff>
      <xdr:row>32</xdr:row>
      <xdr:rowOff>113422</xdr:rowOff>
    </xdr:to>
    <xdr:sp textlink="">
      <xdr:nvSpPr>
        <xdr:cNvPr id="128" name="フローチャート: 判断 127">
          <a:extLst>
            <a:ext uri="{FF2B5EF4-FFF2-40B4-BE49-F238E27FC236}">
              <a16:creationId xmlns:a16="http://schemas.microsoft.com/office/drawing/2014/main" id="{5CC41707-BCD4-4475-BAC0-7FE695E5978A}"/>
            </a:ext>
          </a:extLst>
        </xdr:cNvPr>
        <xdr:cNvSpPr/>
      </xdr:nvSpPr>
      <xdr:spPr>
        <a:xfrm>
          <a:off x="10572115" y="6254507"/>
          <a:ext cx="10731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textlink="">
      <xdr:nvSpPr>
        <xdr:cNvPr id="129" name="テキスト ボックス 128">
          <a:extLst>
            <a:ext uri="{FF2B5EF4-FFF2-40B4-BE49-F238E27FC236}">
              <a16:creationId xmlns:a16="http://schemas.microsoft.com/office/drawing/2014/main" id="{21A4EA28-CCC2-451B-BDFC-B198515AF7FD}"/>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textlink="">
      <xdr:nvSpPr>
        <xdr:cNvPr id="130" name="テキスト ボックス 129">
          <a:extLst>
            <a:ext uri="{FF2B5EF4-FFF2-40B4-BE49-F238E27FC236}">
              <a16:creationId xmlns:a16="http://schemas.microsoft.com/office/drawing/2014/main" id="{0D25880B-ACBC-4484-A8F9-F9CA822D34BE}"/>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textlink="">
      <xdr:nvSpPr>
        <xdr:cNvPr id="131" name="テキスト ボックス 130">
          <a:extLst>
            <a:ext uri="{FF2B5EF4-FFF2-40B4-BE49-F238E27FC236}">
              <a16:creationId xmlns:a16="http://schemas.microsoft.com/office/drawing/2014/main" id="{947AFAAC-B7E6-4C65-AF7B-5806BE1FDAB4}"/>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textlink="">
      <xdr:nvSpPr>
        <xdr:cNvPr id="132" name="テキスト ボックス 131">
          <a:extLst>
            <a:ext uri="{FF2B5EF4-FFF2-40B4-BE49-F238E27FC236}">
              <a16:creationId xmlns:a16="http://schemas.microsoft.com/office/drawing/2014/main" id="{CE8E4663-5CE0-4360-8528-5B55B95952F8}"/>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textlink="">
      <xdr:nvSpPr>
        <xdr:cNvPr id="133" name="テキスト ボックス 132">
          <a:extLst>
            <a:ext uri="{FF2B5EF4-FFF2-40B4-BE49-F238E27FC236}">
              <a16:creationId xmlns:a16="http://schemas.microsoft.com/office/drawing/2014/main" id="{864AED6A-7BFF-4A78-B27A-A8E6D1F7373E}"/>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165079</xdr:rowOff>
    </xdr:from>
    <xdr:to>
      <xdr:col>76</xdr:col>
      <xdr:colOff>73025</xdr:colOff>
      <xdr:row>30</xdr:row>
      <xdr:rowOff>95229</xdr:rowOff>
    </xdr:to>
    <xdr:sp textlink="">
      <xdr:nvSpPr>
        <xdr:cNvPr id="134" name="楕円 133">
          <a:extLst>
            <a:ext uri="{FF2B5EF4-FFF2-40B4-BE49-F238E27FC236}">
              <a16:creationId xmlns:a16="http://schemas.microsoft.com/office/drawing/2014/main" id="{AD4313CB-F8D4-4744-AE21-7AF0B5626CE6}"/>
            </a:ext>
          </a:extLst>
        </xdr:cNvPr>
        <xdr:cNvSpPr/>
      </xdr:nvSpPr>
      <xdr:spPr>
        <a:xfrm>
          <a:off x="13289280" y="5893414"/>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16506</xdr:rowOff>
    </xdr:from>
    <xdr:ext cx="469744" cy="259045"/>
    <xdr:sp textlink="">
      <xdr:nvSpPr>
        <xdr:cNvPr id="135" name="債務償還比率該当値テキスト">
          <a:extLst>
            <a:ext uri="{FF2B5EF4-FFF2-40B4-BE49-F238E27FC236}">
              <a16:creationId xmlns:a16="http://schemas.microsoft.com/office/drawing/2014/main" id="{7BD7EAD3-5DE9-4643-B991-5CCEB22EF8B6}"/>
            </a:ext>
          </a:extLst>
        </xdr:cNvPr>
        <xdr:cNvSpPr txBox="1"/>
      </xdr:nvSpPr>
      <xdr:spPr>
        <a:xfrm>
          <a:off x="13369925" y="574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123179</xdr:rowOff>
    </xdr:from>
    <xdr:to>
      <xdr:col>72</xdr:col>
      <xdr:colOff>123825</xdr:colOff>
      <xdr:row>32</xdr:row>
      <xdr:rowOff>53329</xdr:rowOff>
    </xdr:to>
    <xdr:sp textlink="">
      <xdr:nvSpPr>
        <xdr:cNvPr id="136" name="楕円 135">
          <a:extLst>
            <a:ext uri="{FF2B5EF4-FFF2-40B4-BE49-F238E27FC236}">
              <a16:creationId xmlns:a16="http://schemas.microsoft.com/office/drawing/2014/main" id="{F20184BC-3A1A-4168-8A80-34AC92916D1C}"/>
            </a:ext>
          </a:extLst>
        </xdr:cNvPr>
        <xdr:cNvSpPr/>
      </xdr:nvSpPr>
      <xdr:spPr>
        <a:xfrm>
          <a:off x="12629515" y="6192509"/>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44429</xdr:rowOff>
    </xdr:from>
    <xdr:to>
      <xdr:col>76</xdr:col>
      <xdr:colOff>22225</xdr:colOff>
      <xdr:row>32</xdr:row>
      <xdr:rowOff>2529</xdr:rowOff>
    </xdr:to>
    <xdr:cxnSp macro="">
      <xdr:nvCxnSpPr>
        <xdr:cNvPr id="137" name="直線コネクタ 136">
          <a:extLst>
            <a:ext uri="{FF2B5EF4-FFF2-40B4-BE49-F238E27FC236}">
              <a16:creationId xmlns:a16="http://schemas.microsoft.com/office/drawing/2014/main" id="{DBDB40C3-BCA3-4C5E-A507-42673231AD12}"/>
            </a:ext>
          </a:extLst>
        </xdr:cNvPr>
        <xdr:cNvCxnSpPr/>
      </xdr:nvCxnSpPr>
      <xdr:spPr>
        <a:xfrm flipV="1">
          <a:off x="12684125" y="5942309"/>
          <a:ext cx="631190" cy="29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82169</xdr:rowOff>
    </xdr:from>
    <xdr:to>
      <xdr:col>68</xdr:col>
      <xdr:colOff>123825</xdr:colOff>
      <xdr:row>33</xdr:row>
      <xdr:rowOff>12319</xdr:rowOff>
    </xdr:to>
    <xdr:sp textlink="">
      <xdr:nvSpPr>
        <xdr:cNvPr id="138" name="楕円 137">
          <a:extLst>
            <a:ext uri="{FF2B5EF4-FFF2-40B4-BE49-F238E27FC236}">
              <a16:creationId xmlns:a16="http://schemas.microsoft.com/office/drawing/2014/main" id="{30B8739A-A962-43D7-B22E-D8A8DF64B134}"/>
            </a:ext>
          </a:extLst>
        </xdr:cNvPr>
        <xdr:cNvSpPr/>
      </xdr:nvSpPr>
      <xdr:spPr>
        <a:xfrm>
          <a:off x="11943715" y="6322949"/>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2529</xdr:rowOff>
    </xdr:from>
    <xdr:to>
      <xdr:col>72</xdr:col>
      <xdr:colOff>73025</xdr:colOff>
      <xdr:row>32</xdr:row>
      <xdr:rowOff>132969</xdr:rowOff>
    </xdr:to>
    <xdr:cxnSp macro="">
      <xdr:nvCxnSpPr>
        <xdr:cNvPr id="139" name="直線コネクタ 138">
          <a:extLst>
            <a:ext uri="{FF2B5EF4-FFF2-40B4-BE49-F238E27FC236}">
              <a16:creationId xmlns:a16="http://schemas.microsoft.com/office/drawing/2014/main" id="{86156E8A-BD38-4B14-BD00-B93548BEBB4D}"/>
            </a:ext>
          </a:extLst>
        </xdr:cNvPr>
        <xdr:cNvCxnSpPr/>
      </xdr:nvCxnSpPr>
      <xdr:spPr>
        <a:xfrm flipV="1">
          <a:off x="11998325" y="6241404"/>
          <a:ext cx="685800" cy="13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104119</xdr:rowOff>
    </xdr:from>
    <xdr:to>
      <xdr:col>64</xdr:col>
      <xdr:colOff>123825</xdr:colOff>
      <xdr:row>33</xdr:row>
      <xdr:rowOff>34269</xdr:rowOff>
    </xdr:to>
    <xdr:sp textlink="">
      <xdr:nvSpPr>
        <xdr:cNvPr id="140" name="楕円 139">
          <a:extLst>
            <a:ext uri="{FF2B5EF4-FFF2-40B4-BE49-F238E27FC236}">
              <a16:creationId xmlns:a16="http://schemas.microsoft.com/office/drawing/2014/main" id="{D7B3415E-07D0-4F2F-B96E-721408390C65}"/>
            </a:ext>
          </a:extLst>
        </xdr:cNvPr>
        <xdr:cNvSpPr/>
      </xdr:nvSpPr>
      <xdr:spPr>
        <a:xfrm>
          <a:off x="11257915" y="6341089"/>
          <a:ext cx="10731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132969</xdr:rowOff>
    </xdr:from>
    <xdr:to>
      <xdr:col>68</xdr:col>
      <xdr:colOff>73025</xdr:colOff>
      <xdr:row>32</xdr:row>
      <xdr:rowOff>154919</xdr:rowOff>
    </xdr:to>
    <xdr:cxnSp macro="">
      <xdr:nvCxnSpPr>
        <xdr:cNvPr id="141" name="直線コネクタ 140">
          <a:extLst>
            <a:ext uri="{FF2B5EF4-FFF2-40B4-BE49-F238E27FC236}">
              <a16:creationId xmlns:a16="http://schemas.microsoft.com/office/drawing/2014/main" id="{65365F2C-8C77-4A39-BC14-D2A32144E1E8}"/>
            </a:ext>
          </a:extLst>
        </xdr:cNvPr>
        <xdr:cNvCxnSpPr/>
      </xdr:nvCxnSpPr>
      <xdr:spPr>
        <a:xfrm flipV="1">
          <a:off x="11312525" y="6375654"/>
          <a:ext cx="685800" cy="1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13091</xdr:rowOff>
    </xdr:from>
    <xdr:to>
      <xdr:col>60</xdr:col>
      <xdr:colOff>123825</xdr:colOff>
      <xdr:row>33</xdr:row>
      <xdr:rowOff>114691</xdr:rowOff>
    </xdr:to>
    <xdr:sp textlink="">
      <xdr:nvSpPr>
        <xdr:cNvPr id="142" name="楕円 141">
          <a:extLst>
            <a:ext uri="{FF2B5EF4-FFF2-40B4-BE49-F238E27FC236}">
              <a16:creationId xmlns:a16="http://schemas.microsoft.com/office/drawing/2014/main" id="{382F4DFC-14DF-4D71-8158-32675E842A77}"/>
            </a:ext>
          </a:extLst>
        </xdr:cNvPr>
        <xdr:cNvSpPr/>
      </xdr:nvSpPr>
      <xdr:spPr>
        <a:xfrm>
          <a:off x="10572115" y="6427226"/>
          <a:ext cx="10731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154919</xdr:rowOff>
    </xdr:from>
    <xdr:to>
      <xdr:col>64</xdr:col>
      <xdr:colOff>73025</xdr:colOff>
      <xdr:row>33</xdr:row>
      <xdr:rowOff>63891</xdr:rowOff>
    </xdr:to>
    <xdr:cxnSp macro="">
      <xdr:nvCxnSpPr>
        <xdr:cNvPr id="143" name="直線コネクタ 142">
          <a:extLst>
            <a:ext uri="{FF2B5EF4-FFF2-40B4-BE49-F238E27FC236}">
              <a16:creationId xmlns:a16="http://schemas.microsoft.com/office/drawing/2014/main" id="{88AA459E-C72A-4CA6-8083-D096CFD35091}"/>
            </a:ext>
          </a:extLst>
        </xdr:cNvPr>
        <xdr:cNvCxnSpPr/>
      </xdr:nvCxnSpPr>
      <xdr:spPr>
        <a:xfrm flipV="1">
          <a:off x="10626725" y="6393794"/>
          <a:ext cx="685800" cy="7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58342</xdr:rowOff>
    </xdr:from>
    <xdr:ext cx="469744" cy="259045"/>
    <xdr:sp textlink="">
      <xdr:nvSpPr>
        <xdr:cNvPr id="144" name="n_1aveValue債務償還比率">
          <a:extLst>
            <a:ext uri="{FF2B5EF4-FFF2-40B4-BE49-F238E27FC236}">
              <a16:creationId xmlns:a16="http://schemas.microsoft.com/office/drawing/2014/main" id="{3EF54FCE-6924-4441-B188-E7742BD0D179}"/>
            </a:ext>
          </a:extLst>
        </xdr:cNvPr>
        <xdr:cNvSpPr txBox="1"/>
      </xdr:nvSpPr>
      <xdr:spPr>
        <a:xfrm>
          <a:off x="12459412" y="595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139484</xdr:rowOff>
    </xdr:from>
    <xdr:ext cx="469744" cy="259045"/>
    <xdr:sp textlink="">
      <xdr:nvSpPr>
        <xdr:cNvPr id="145" name="n_2aveValue債務償還比率">
          <a:extLst>
            <a:ext uri="{FF2B5EF4-FFF2-40B4-BE49-F238E27FC236}">
              <a16:creationId xmlns:a16="http://schemas.microsoft.com/office/drawing/2014/main" id="{E754CE0E-0FF6-46E7-8E8E-5B275481DCA4}"/>
            </a:ext>
          </a:extLst>
        </xdr:cNvPr>
        <xdr:cNvSpPr txBox="1"/>
      </xdr:nvSpPr>
      <xdr:spPr>
        <a:xfrm>
          <a:off x="11780597" y="603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125811</xdr:rowOff>
    </xdr:from>
    <xdr:ext cx="469744" cy="259045"/>
    <xdr:sp textlink="">
      <xdr:nvSpPr>
        <xdr:cNvPr id="146" name="n_3aveValue債務償還比率">
          <a:extLst>
            <a:ext uri="{FF2B5EF4-FFF2-40B4-BE49-F238E27FC236}">
              <a16:creationId xmlns:a16="http://schemas.microsoft.com/office/drawing/2014/main" id="{0F71E844-2482-49C6-8C22-4A2C6BA0AC99}"/>
            </a:ext>
          </a:extLst>
        </xdr:cNvPr>
        <xdr:cNvSpPr txBox="1"/>
      </xdr:nvSpPr>
      <xdr:spPr>
        <a:xfrm>
          <a:off x="11094797" y="602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129949</xdr:rowOff>
    </xdr:from>
    <xdr:ext cx="469744" cy="259045"/>
    <xdr:sp textlink="">
      <xdr:nvSpPr>
        <xdr:cNvPr id="147" name="n_4aveValue債務償還比率">
          <a:extLst>
            <a:ext uri="{FF2B5EF4-FFF2-40B4-BE49-F238E27FC236}">
              <a16:creationId xmlns:a16="http://schemas.microsoft.com/office/drawing/2014/main" id="{D3848E16-C3F9-45A0-A11B-02AE7E99388F}"/>
            </a:ext>
          </a:extLst>
        </xdr:cNvPr>
        <xdr:cNvSpPr txBox="1"/>
      </xdr:nvSpPr>
      <xdr:spPr>
        <a:xfrm>
          <a:off x="10408997" y="602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44456</xdr:rowOff>
    </xdr:from>
    <xdr:ext cx="469744" cy="259045"/>
    <xdr:sp textlink="">
      <xdr:nvSpPr>
        <xdr:cNvPr id="148" name="n_1mainValue債務償還比率">
          <a:extLst>
            <a:ext uri="{FF2B5EF4-FFF2-40B4-BE49-F238E27FC236}">
              <a16:creationId xmlns:a16="http://schemas.microsoft.com/office/drawing/2014/main" id="{7D64B1FA-4E9B-41D4-9F0D-1616B9626AF8}"/>
            </a:ext>
          </a:extLst>
        </xdr:cNvPr>
        <xdr:cNvSpPr txBox="1"/>
      </xdr:nvSpPr>
      <xdr:spPr>
        <a:xfrm>
          <a:off x="12459412" y="628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3446</xdr:rowOff>
    </xdr:from>
    <xdr:ext cx="469744" cy="259045"/>
    <xdr:sp textlink="">
      <xdr:nvSpPr>
        <xdr:cNvPr id="149" name="n_2mainValue債務償還比率">
          <a:extLst>
            <a:ext uri="{FF2B5EF4-FFF2-40B4-BE49-F238E27FC236}">
              <a16:creationId xmlns:a16="http://schemas.microsoft.com/office/drawing/2014/main" id="{8D223FD2-7EA5-49AE-B1F5-1E654373F917}"/>
            </a:ext>
          </a:extLst>
        </xdr:cNvPr>
        <xdr:cNvSpPr txBox="1"/>
      </xdr:nvSpPr>
      <xdr:spPr>
        <a:xfrm>
          <a:off x="11780597" y="641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25396</xdr:rowOff>
    </xdr:from>
    <xdr:ext cx="469744" cy="259045"/>
    <xdr:sp textlink="">
      <xdr:nvSpPr>
        <xdr:cNvPr id="150" name="n_3mainValue債務償還比率">
          <a:extLst>
            <a:ext uri="{FF2B5EF4-FFF2-40B4-BE49-F238E27FC236}">
              <a16:creationId xmlns:a16="http://schemas.microsoft.com/office/drawing/2014/main" id="{7EF09694-2811-42F8-8A47-15A9AD05FE99}"/>
            </a:ext>
          </a:extLst>
        </xdr:cNvPr>
        <xdr:cNvSpPr txBox="1"/>
      </xdr:nvSpPr>
      <xdr:spPr>
        <a:xfrm>
          <a:off x="11094797" y="6431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105818</xdr:rowOff>
    </xdr:from>
    <xdr:ext cx="469744" cy="259045"/>
    <xdr:sp textlink="">
      <xdr:nvSpPr>
        <xdr:cNvPr id="151" name="n_4mainValue債務償還比率">
          <a:extLst>
            <a:ext uri="{FF2B5EF4-FFF2-40B4-BE49-F238E27FC236}">
              <a16:creationId xmlns:a16="http://schemas.microsoft.com/office/drawing/2014/main" id="{9B6CB9DA-A553-4EA6-952D-75715505F2F6}"/>
            </a:ext>
          </a:extLst>
        </xdr:cNvPr>
        <xdr:cNvSpPr txBox="1"/>
      </xdr:nvSpPr>
      <xdr:spPr>
        <a:xfrm>
          <a:off x="10408997" y="65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textlink="">
      <xdr:nvSpPr>
        <xdr:cNvPr id="152" name="正方形/長方形 151">
          <a:extLst>
            <a:ext uri="{FF2B5EF4-FFF2-40B4-BE49-F238E27FC236}">
              <a16:creationId xmlns:a16="http://schemas.microsoft.com/office/drawing/2014/main" id="{27800F9A-6C9D-4A61-A54E-7725095B218E}"/>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textlink="">
      <xdr:nvSpPr>
        <xdr:cNvPr id="153" name="正方形/長方形 152">
          <a:extLst>
            <a:ext uri="{FF2B5EF4-FFF2-40B4-BE49-F238E27FC236}">
              <a16:creationId xmlns:a16="http://schemas.microsoft.com/office/drawing/2014/main" id="{82A12AC0-D8EE-4C49-8941-D76F0EF3FD7D}"/>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textlink="">
      <xdr:nvSpPr>
        <xdr:cNvPr id="154" name="テキスト ボックス 153">
          <a:extLst>
            <a:ext uri="{FF2B5EF4-FFF2-40B4-BE49-F238E27FC236}">
              <a16:creationId xmlns:a16="http://schemas.microsoft.com/office/drawing/2014/main" id="{BE368107-778F-4221-81FB-F046DCFB6D7A}"/>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textlink="">
      <xdr:nvSpPr>
        <xdr:cNvPr id="155" name="テキスト ボックス 154">
          <a:extLst>
            <a:ext uri="{FF2B5EF4-FFF2-40B4-BE49-F238E27FC236}">
              <a16:creationId xmlns:a16="http://schemas.microsoft.com/office/drawing/2014/main" id="{DBAA460A-BDDA-4BE1-9336-DA7B9A5F8040}"/>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textlink="">
      <xdr:nvSpPr>
        <xdr:cNvPr id="156" name="テキスト ボックス 155">
          <a:extLst>
            <a:ext uri="{FF2B5EF4-FFF2-40B4-BE49-F238E27FC236}">
              <a16:creationId xmlns:a16="http://schemas.microsoft.com/office/drawing/2014/main" id="{3AA781CF-4161-4B11-9EA5-57442A1DFD5A}"/>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textlink="">
      <xdr:nvSpPr>
        <xdr:cNvPr id="157" name="テキスト ボックス 156">
          <a:extLst>
            <a:ext uri="{FF2B5EF4-FFF2-40B4-BE49-F238E27FC236}">
              <a16:creationId xmlns:a16="http://schemas.microsoft.com/office/drawing/2014/main" id="{F08905C8-7BC0-4315-A9D7-4337917A5F11}"/>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a:extLst>
            <a:ext uri="{FF2B5EF4-FFF2-40B4-BE49-F238E27FC236}">
              <a16:creationId xmlns:a16="http://schemas.microsoft.com/office/drawing/2014/main" id="{3ABE669E-7572-42BF-B134-CEE724A957D5}"/>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textlink="">
      <xdr:nvSpPr>
        <xdr:cNvPr id="3" name="正方形/長方形 2">
          <a:extLst>
            <a:ext uri="{FF2B5EF4-FFF2-40B4-BE49-F238E27FC236}">
              <a16:creationId xmlns:a16="http://schemas.microsoft.com/office/drawing/2014/main" id="{CBEE6036-6EDA-4426-B54D-BDD1BEE85188}"/>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textlink="">
      <xdr:nvSpPr>
        <xdr:cNvPr id="4" name="正方形/長方形 3">
          <a:extLst>
            <a:ext uri="{FF2B5EF4-FFF2-40B4-BE49-F238E27FC236}">
              <a16:creationId xmlns:a16="http://schemas.microsoft.com/office/drawing/2014/main" id="{C7725B2B-DEF2-4FAE-BCF3-40A1BE35B14C}"/>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textlink="">
      <xdr:nvSpPr>
        <xdr:cNvPr id="5" name="正方形/長方形 4">
          <a:extLst>
            <a:ext uri="{FF2B5EF4-FFF2-40B4-BE49-F238E27FC236}">
              <a16:creationId xmlns:a16="http://schemas.microsoft.com/office/drawing/2014/main" id="{1FAB32E1-8267-4D12-A15C-57F3D5AF593D}"/>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a:extLst>
            <a:ext uri="{FF2B5EF4-FFF2-40B4-BE49-F238E27FC236}">
              <a16:creationId xmlns:a16="http://schemas.microsoft.com/office/drawing/2014/main" id="{BFFC964E-3BF2-4301-A35A-064712EA4D35}"/>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a:extLst>
            <a:ext uri="{FF2B5EF4-FFF2-40B4-BE49-F238E27FC236}">
              <a16:creationId xmlns:a16="http://schemas.microsoft.com/office/drawing/2014/main" id="{B67E9CF6-7676-49B7-BB17-0BA725C61B15}"/>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a:extLst>
            <a:ext uri="{FF2B5EF4-FFF2-40B4-BE49-F238E27FC236}">
              <a16:creationId xmlns:a16="http://schemas.microsoft.com/office/drawing/2014/main" id="{B9661F54-A219-48E4-B384-9696E8D7253C}"/>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a:extLst>
            <a:ext uri="{FF2B5EF4-FFF2-40B4-BE49-F238E27FC236}">
              <a16:creationId xmlns:a16="http://schemas.microsoft.com/office/drawing/2014/main" id="{04F6DE34-540F-40C1-B412-F8A152512E18}"/>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a:extLst>
            <a:ext uri="{FF2B5EF4-FFF2-40B4-BE49-F238E27FC236}">
              <a16:creationId xmlns:a16="http://schemas.microsoft.com/office/drawing/2014/main" id="{B039C655-4786-4462-B065-3C363181A4B4}"/>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textlink="">
      <xdr:nvSpPr>
        <xdr:cNvPr id="11" name="正方形/長方形 10">
          <a:extLst>
            <a:ext uri="{FF2B5EF4-FFF2-40B4-BE49-F238E27FC236}">
              <a16:creationId xmlns:a16="http://schemas.microsoft.com/office/drawing/2014/main" id="{5E831831-1622-4F40-8066-BD959880DECE}"/>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203,354
197,264
51.39
70,506,590
66,776,064
3,008,338
36,949,889
44,951,313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a:extLst>
            <a:ext uri="{FF2B5EF4-FFF2-40B4-BE49-F238E27FC236}">
              <a16:creationId xmlns:a16="http://schemas.microsoft.com/office/drawing/2014/main" id="{750B7FAD-BC5B-4050-BB1E-5A212ED402C3}"/>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a:extLst>
            <a:ext uri="{FF2B5EF4-FFF2-40B4-BE49-F238E27FC236}">
              <a16:creationId xmlns:a16="http://schemas.microsoft.com/office/drawing/2014/main" id="{ECA2236C-2CC5-4E33-9F9A-C358FDA2CFA2}"/>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a:extLst>
            <a:ext uri="{FF2B5EF4-FFF2-40B4-BE49-F238E27FC236}">
              <a16:creationId xmlns:a16="http://schemas.microsoft.com/office/drawing/2014/main" id="{D1FA9605-201E-4587-B736-3EFB387FB335}"/>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a:extLst>
            <a:ext uri="{FF2B5EF4-FFF2-40B4-BE49-F238E27FC236}">
              <a16:creationId xmlns:a16="http://schemas.microsoft.com/office/drawing/2014/main" id="{BF5FC094-807D-4FBD-8171-403F3A9BE258}"/>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a:extLst>
            <a:ext uri="{FF2B5EF4-FFF2-40B4-BE49-F238E27FC236}">
              <a16:creationId xmlns:a16="http://schemas.microsoft.com/office/drawing/2014/main" id="{91234E13-B043-4EDD-BA93-6D0765102221}"/>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textlink="">
      <xdr:nvSpPr>
        <xdr:cNvPr id="17" name="正方形/長方形 16">
          <a:extLst>
            <a:ext uri="{FF2B5EF4-FFF2-40B4-BE49-F238E27FC236}">
              <a16:creationId xmlns:a16="http://schemas.microsoft.com/office/drawing/2014/main" id="{2A6EF911-1B0D-4665-A0CC-93DFC869668C}"/>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textlink="">
      <xdr:nvSpPr>
        <xdr:cNvPr id="18" name="角丸四角形 17">
          <a:extLst>
            <a:ext uri="{FF2B5EF4-FFF2-40B4-BE49-F238E27FC236}">
              <a16:creationId xmlns:a16="http://schemas.microsoft.com/office/drawing/2014/main" id="{2F12EE18-B072-40C1-92B8-2A541A25413B}"/>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textlink="">
      <xdr:nvSpPr>
        <xdr:cNvPr id="19" name="正方形/長方形 18">
          <a:extLst>
            <a:ext uri="{FF2B5EF4-FFF2-40B4-BE49-F238E27FC236}">
              <a16:creationId xmlns:a16="http://schemas.microsoft.com/office/drawing/2014/main" id="{9E702FA1-9E38-4473-A82D-CBD3FEFADE0B}"/>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textlink="">
      <xdr:nvSpPr>
        <xdr:cNvPr id="20" name="正方形/長方形 19">
          <a:extLst>
            <a:ext uri="{FF2B5EF4-FFF2-40B4-BE49-F238E27FC236}">
              <a16:creationId xmlns:a16="http://schemas.microsoft.com/office/drawing/2014/main" id="{F888BAE0-A4B2-4C1F-911B-69C807058206}"/>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a:extLst>
            <a:ext uri="{FF2B5EF4-FFF2-40B4-BE49-F238E27FC236}">
              <a16:creationId xmlns:a16="http://schemas.microsoft.com/office/drawing/2014/main" id="{FCA83031-ACAF-4E59-B340-C96F9032648F}"/>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786B08B-76D7-4EFB-BAFC-95AC24D01251}"/>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textlink="">
      <xdr:nvSpPr>
        <xdr:cNvPr id="23" name="楕円 22">
          <a:extLst>
            <a:ext uri="{FF2B5EF4-FFF2-40B4-BE49-F238E27FC236}">
              <a16:creationId xmlns:a16="http://schemas.microsoft.com/office/drawing/2014/main" id="{5BFCC844-1A38-4B6C-934C-D9EFD6500ED4}"/>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textlink="">
      <xdr:nvSpPr>
        <xdr:cNvPr id="24" name="フローチャート: 判断 23">
          <a:extLst>
            <a:ext uri="{FF2B5EF4-FFF2-40B4-BE49-F238E27FC236}">
              <a16:creationId xmlns:a16="http://schemas.microsoft.com/office/drawing/2014/main" id="{00231AA3-9ED5-42D1-A8AC-3A1442BC9C0F}"/>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123117F-15E9-4C2A-9EE2-4D571244A9A8}"/>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BDD0B19-C7D8-4B2A-B88E-C75F990E6F63}"/>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404AA2C-AAF7-4C4A-91BF-A5F494869196}"/>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1DC6FF3-D5C0-406B-A1AF-3EBEDC08D69B}"/>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textlink="">
      <xdr:nvSpPr>
        <xdr:cNvPr id="29" name="テキスト ボックス 28">
          <a:extLst>
            <a:ext uri="{FF2B5EF4-FFF2-40B4-BE49-F238E27FC236}">
              <a16:creationId xmlns:a16="http://schemas.microsoft.com/office/drawing/2014/main" id="{3722772E-14C2-406A-861C-4F952D972FA2}"/>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textlink="">
      <xdr:nvSpPr>
        <xdr:cNvPr id="30" name="テキスト ボックス 29">
          <a:extLst>
            <a:ext uri="{FF2B5EF4-FFF2-40B4-BE49-F238E27FC236}">
              <a16:creationId xmlns:a16="http://schemas.microsoft.com/office/drawing/2014/main" id="{240DAA47-EBA9-4223-ACFE-91509D5A5C00}"/>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textlink="">
      <xdr:nvSpPr>
        <xdr:cNvPr id="31" name="テキスト ボックス 30">
          <a:extLst>
            <a:ext uri="{FF2B5EF4-FFF2-40B4-BE49-F238E27FC236}">
              <a16:creationId xmlns:a16="http://schemas.microsoft.com/office/drawing/2014/main" id="{300F8128-7CC4-4EA0-929A-3DB2967756D8}"/>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textlink="">
      <xdr:nvSpPr>
        <xdr:cNvPr id="32" name="テキスト ボックス 31">
          <a:extLst>
            <a:ext uri="{FF2B5EF4-FFF2-40B4-BE49-F238E27FC236}">
              <a16:creationId xmlns:a16="http://schemas.microsoft.com/office/drawing/2014/main" id="{9BE49969-0687-4D1C-93D8-163EC50EE064}"/>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textlink="">
      <xdr:nvSpPr>
        <xdr:cNvPr id="33" name="正方形/長方形 32">
          <a:extLst>
            <a:ext uri="{FF2B5EF4-FFF2-40B4-BE49-F238E27FC236}">
              <a16:creationId xmlns:a16="http://schemas.microsoft.com/office/drawing/2014/main" id="{78FFB4F1-D4F5-420E-8E29-C3DDAE91C227}"/>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textlink="">
      <xdr:nvSpPr>
        <xdr:cNvPr id="34" name="正方形/長方形 33">
          <a:extLst>
            <a:ext uri="{FF2B5EF4-FFF2-40B4-BE49-F238E27FC236}">
              <a16:creationId xmlns:a16="http://schemas.microsoft.com/office/drawing/2014/main" id="{04FD4563-1062-480A-98B5-B592D5B58848}"/>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textlink="">
      <xdr:nvSpPr>
        <xdr:cNvPr id="35" name="正方形/長方形 34">
          <a:extLst>
            <a:ext uri="{FF2B5EF4-FFF2-40B4-BE49-F238E27FC236}">
              <a16:creationId xmlns:a16="http://schemas.microsoft.com/office/drawing/2014/main" id="{2931CDC6-5A79-46DB-AB1D-AA14D4CAC93B}"/>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textlink="">
      <xdr:nvSpPr>
        <xdr:cNvPr id="36" name="正方形/長方形 35">
          <a:extLst>
            <a:ext uri="{FF2B5EF4-FFF2-40B4-BE49-F238E27FC236}">
              <a16:creationId xmlns:a16="http://schemas.microsoft.com/office/drawing/2014/main" id="{DBA3C841-40A9-446B-ACB1-A0A4684540E5}"/>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textlink="">
      <xdr:nvSpPr>
        <xdr:cNvPr id="37" name="正方形/長方形 36">
          <a:extLst>
            <a:ext uri="{FF2B5EF4-FFF2-40B4-BE49-F238E27FC236}">
              <a16:creationId xmlns:a16="http://schemas.microsoft.com/office/drawing/2014/main" id="{78036495-465D-4625-9A86-607696CF81B6}"/>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textlink="">
      <xdr:nvSpPr>
        <xdr:cNvPr id="38" name="正方形/長方形 37">
          <a:extLst>
            <a:ext uri="{FF2B5EF4-FFF2-40B4-BE49-F238E27FC236}">
              <a16:creationId xmlns:a16="http://schemas.microsoft.com/office/drawing/2014/main" id="{A6A6E225-E836-4A91-91B9-04CBA17344FB}"/>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textlink="">
      <xdr:nvSpPr>
        <xdr:cNvPr id="39" name="正方形/長方形 38">
          <a:extLst>
            <a:ext uri="{FF2B5EF4-FFF2-40B4-BE49-F238E27FC236}">
              <a16:creationId xmlns:a16="http://schemas.microsoft.com/office/drawing/2014/main" id="{88B2EE26-73B7-4D86-9929-0CFC19E03A52}"/>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textlink="">
      <xdr:nvSpPr>
        <xdr:cNvPr id="40" name="正方形/長方形 39">
          <a:extLst>
            <a:ext uri="{FF2B5EF4-FFF2-40B4-BE49-F238E27FC236}">
              <a16:creationId xmlns:a16="http://schemas.microsoft.com/office/drawing/2014/main" id="{8C1BA17B-4236-4DE8-BB15-9C0C27D47B14}"/>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textlink="">
      <xdr:nvSpPr>
        <xdr:cNvPr id="41" name="テキスト ボックス 40">
          <a:extLst>
            <a:ext uri="{FF2B5EF4-FFF2-40B4-BE49-F238E27FC236}">
              <a16:creationId xmlns:a16="http://schemas.microsoft.com/office/drawing/2014/main" id="{21D6B1DC-8E0F-4C5E-BEED-FD8B4B409C4D}"/>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3B9D7B9-ABE2-4FD6-8532-319B5970B437}"/>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textlink="">
      <xdr:nvSpPr>
        <xdr:cNvPr id="43" name="テキスト ボックス 42">
          <a:extLst>
            <a:ext uri="{FF2B5EF4-FFF2-40B4-BE49-F238E27FC236}">
              <a16:creationId xmlns:a16="http://schemas.microsoft.com/office/drawing/2014/main" id="{612641BA-4B95-4215-B712-9EBD30F231ED}"/>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BF498AE-079C-4952-89C4-2F16C802AC25}"/>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textlink="">
      <xdr:nvSpPr>
        <xdr:cNvPr id="45" name="テキスト ボックス 44">
          <a:extLst>
            <a:ext uri="{FF2B5EF4-FFF2-40B4-BE49-F238E27FC236}">
              <a16:creationId xmlns:a16="http://schemas.microsoft.com/office/drawing/2014/main" id="{E2CFF7AA-A9A7-484C-A962-F5F5401A801B}"/>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425BBF2-77D2-4A40-9D44-5B697C35CBF5}"/>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textlink="">
      <xdr:nvSpPr>
        <xdr:cNvPr id="47" name="テキスト ボックス 46">
          <a:extLst>
            <a:ext uri="{FF2B5EF4-FFF2-40B4-BE49-F238E27FC236}">
              <a16:creationId xmlns:a16="http://schemas.microsoft.com/office/drawing/2014/main" id="{E20160C4-C6E6-421A-A95A-B3DC4EF9A456}"/>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7E924C1-BB61-4852-88B6-D35D71112D58}"/>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textlink="">
      <xdr:nvSpPr>
        <xdr:cNvPr id="49" name="テキスト ボックス 48">
          <a:extLst>
            <a:ext uri="{FF2B5EF4-FFF2-40B4-BE49-F238E27FC236}">
              <a16:creationId xmlns:a16="http://schemas.microsoft.com/office/drawing/2014/main" id="{1D51F98F-2FFE-4E57-8967-F45865E163A4}"/>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B016F8C-6B43-4C7C-9F91-82E99A4092D8}"/>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textlink="">
      <xdr:nvSpPr>
        <xdr:cNvPr id="51" name="テキスト ボックス 50">
          <a:extLst>
            <a:ext uri="{FF2B5EF4-FFF2-40B4-BE49-F238E27FC236}">
              <a16:creationId xmlns:a16="http://schemas.microsoft.com/office/drawing/2014/main" id="{DE17AA50-75DF-4583-A6B8-7563040921F1}"/>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42BCD43-2F47-4307-AEF9-586C87D55673}"/>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textlink="">
      <xdr:nvSpPr>
        <xdr:cNvPr id="53" name="テキスト ボックス 52">
          <a:extLst>
            <a:ext uri="{FF2B5EF4-FFF2-40B4-BE49-F238E27FC236}">
              <a16:creationId xmlns:a16="http://schemas.microsoft.com/office/drawing/2014/main" id="{6861A9E9-0D81-4E22-94BA-155162F9B490}"/>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AA493A6-F05E-482B-9918-D00FDE6268E3}"/>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textlink="">
      <xdr:nvSpPr>
        <xdr:cNvPr id="55" name="テキスト ボックス 54">
          <a:extLst>
            <a:ext uri="{FF2B5EF4-FFF2-40B4-BE49-F238E27FC236}">
              <a16:creationId xmlns:a16="http://schemas.microsoft.com/office/drawing/2014/main" id="{1D3CFF4E-2776-4478-8692-67CEF9CB01C1}"/>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1A9C7DC-794E-4634-BCBA-5B9A621079E0}"/>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textlink="">
      <xdr:nvSpPr>
        <xdr:cNvPr id="57" name="【道路】&#10;有形固定資産減価償却率グラフ枠">
          <a:extLst>
            <a:ext uri="{FF2B5EF4-FFF2-40B4-BE49-F238E27FC236}">
              <a16:creationId xmlns:a16="http://schemas.microsoft.com/office/drawing/2014/main" id="{F0521A2F-455F-4522-9684-7F7526BF20B9}"/>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17417</xdr:rowOff>
    </xdr:from>
    <xdr:to>
      <xdr:col>24</xdr:col>
      <xdr:colOff>62865</xdr:colOff>
      <xdr:row>41</xdr:row>
      <xdr:rowOff>54973</xdr:rowOff>
    </xdr:to>
    <xdr:cxnSp macro="">
      <xdr:nvCxnSpPr>
        <xdr:cNvPr id="58" name="直線コネクタ 57">
          <a:extLst>
            <a:ext uri="{FF2B5EF4-FFF2-40B4-BE49-F238E27FC236}">
              <a16:creationId xmlns:a16="http://schemas.microsoft.com/office/drawing/2014/main" id="{566713C3-0A2A-4633-8DA6-C1771767E741}"/>
            </a:ext>
          </a:extLst>
        </xdr:cNvPr>
        <xdr:cNvCxnSpPr/>
      </xdr:nvCxnSpPr>
      <xdr:spPr>
        <a:xfrm flipV="1">
          <a:off x="4173855" y="5850527"/>
          <a:ext cx="0" cy="1237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58800</xdr:rowOff>
    </xdr:from>
    <xdr:ext cx="405111" cy="259045"/>
    <xdr:sp textlink="">
      <xdr:nvSpPr>
        <xdr:cNvPr id="59" name="【道路】&#10;有形固定資産減価償却率最小値テキスト">
          <a:extLst>
            <a:ext uri="{FF2B5EF4-FFF2-40B4-BE49-F238E27FC236}">
              <a16:creationId xmlns:a16="http://schemas.microsoft.com/office/drawing/2014/main" id="{C1AAFDD9-4E04-4CDE-8C2C-9CD250A25F42}"/>
            </a:ext>
          </a:extLst>
        </xdr:cNvPr>
        <xdr:cNvSpPr txBox="1"/>
      </xdr:nvSpPr>
      <xdr:spPr>
        <a:xfrm>
          <a:off x="4212590" y="708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54973</xdr:rowOff>
    </xdr:from>
    <xdr:to>
      <xdr:col>24</xdr:col>
      <xdr:colOff>152400</xdr:colOff>
      <xdr:row>41</xdr:row>
      <xdr:rowOff>54973</xdr:rowOff>
    </xdr:to>
    <xdr:cxnSp macro="">
      <xdr:nvCxnSpPr>
        <xdr:cNvPr id="60" name="直線コネクタ 59">
          <a:extLst>
            <a:ext uri="{FF2B5EF4-FFF2-40B4-BE49-F238E27FC236}">
              <a16:creationId xmlns:a16="http://schemas.microsoft.com/office/drawing/2014/main" id="{DC18A8FA-720F-4934-9970-DABFEFD5B0ED}"/>
            </a:ext>
          </a:extLst>
        </xdr:cNvPr>
        <xdr:cNvCxnSpPr/>
      </xdr:nvCxnSpPr>
      <xdr:spPr>
        <a:xfrm>
          <a:off x="4112260" y="70882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135544</xdr:rowOff>
    </xdr:from>
    <xdr:ext cx="405111" cy="259045"/>
    <xdr:sp textlink="">
      <xdr:nvSpPr>
        <xdr:cNvPr id="61" name="【道路】&#10;有形固定資産減価償却率最大値テキスト">
          <a:extLst>
            <a:ext uri="{FF2B5EF4-FFF2-40B4-BE49-F238E27FC236}">
              <a16:creationId xmlns:a16="http://schemas.microsoft.com/office/drawing/2014/main" id="{873C28D2-21F2-4452-A407-3CEB33FFCAC7}"/>
            </a:ext>
          </a:extLst>
        </xdr:cNvPr>
        <xdr:cNvSpPr txBox="1"/>
      </xdr:nvSpPr>
      <xdr:spPr>
        <a:xfrm>
          <a:off x="4212590" y="5618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17417</xdr:rowOff>
    </xdr:from>
    <xdr:to>
      <xdr:col>24</xdr:col>
      <xdr:colOff>152400</xdr:colOff>
      <xdr:row>34</xdr:row>
      <xdr:rowOff>17417</xdr:rowOff>
    </xdr:to>
    <xdr:cxnSp macro="">
      <xdr:nvCxnSpPr>
        <xdr:cNvPr id="62" name="直線コネクタ 61">
          <a:extLst>
            <a:ext uri="{FF2B5EF4-FFF2-40B4-BE49-F238E27FC236}">
              <a16:creationId xmlns:a16="http://schemas.microsoft.com/office/drawing/2014/main" id="{8FB1AE0A-9E5B-4BD3-B120-E0D004984354}"/>
            </a:ext>
          </a:extLst>
        </xdr:cNvPr>
        <xdr:cNvCxnSpPr/>
      </xdr:nvCxnSpPr>
      <xdr:spPr>
        <a:xfrm>
          <a:off x="4112260" y="58505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116494</xdr:rowOff>
    </xdr:from>
    <xdr:ext cx="405111" cy="259045"/>
    <xdr:sp textlink="">
      <xdr:nvSpPr>
        <xdr:cNvPr id="63" name="【道路】&#10;有形固定資産減価償却率平均値テキスト">
          <a:extLst>
            <a:ext uri="{FF2B5EF4-FFF2-40B4-BE49-F238E27FC236}">
              <a16:creationId xmlns:a16="http://schemas.microsoft.com/office/drawing/2014/main" id="{7F8CEA3C-0FAD-48EC-82B2-154A1721AC72}"/>
            </a:ext>
          </a:extLst>
        </xdr:cNvPr>
        <xdr:cNvSpPr txBox="1"/>
      </xdr:nvSpPr>
      <xdr:spPr>
        <a:xfrm>
          <a:off x="4212590" y="66315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138067</xdr:rowOff>
    </xdr:from>
    <xdr:to>
      <xdr:col>24</xdr:col>
      <xdr:colOff>114300</xdr:colOff>
      <xdr:row>39</xdr:row>
      <xdr:rowOff>68217</xdr:rowOff>
    </xdr:to>
    <xdr:sp textlink="">
      <xdr:nvSpPr>
        <xdr:cNvPr id="64" name="フローチャート: 判断 63">
          <a:extLst>
            <a:ext uri="{FF2B5EF4-FFF2-40B4-BE49-F238E27FC236}">
              <a16:creationId xmlns:a16="http://schemas.microsoft.com/office/drawing/2014/main" id="{76DA55D3-9DC5-4D46-A301-210A1A7AAE69}"/>
            </a:ext>
          </a:extLst>
        </xdr:cNvPr>
        <xdr:cNvSpPr/>
      </xdr:nvSpPr>
      <xdr:spPr>
        <a:xfrm>
          <a:off x="4131310" y="664935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90715</xdr:rowOff>
    </xdr:from>
    <xdr:to>
      <xdr:col>20</xdr:col>
      <xdr:colOff>38100</xdr:colOff>
      <xdr:row>39</xdr:row>
      <xdr:rowOff>20865</xdr:rowOff>
    </xdr:to>
    <xdr:sp textlink="">
      <xdr:nvSpPr>
        <xdr:cNvPr id="65" name="フローチャート: 判断 64">
          <a:extLst>
            <a:ext uri="{FF2B5EF4-FFF2-40B4-BE49-F238E27FC236}">
              <a16:creationId xmlns:a16="http://schemas.microsoft.com/office/drawing/2014/main" id="{263E6F43-F5AB-4A65-A303-12442126FEF0}"/>
            </a:ext>
          </a:extLst>
        </xdr:cNvPr>
        <xdr:cNvSpPr/>
      </xdr:nvSpPr>
      <xdr:spPr>
        <a:xfrm>
          <a:off x="3388360" y="6609625"/>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66222</xdr:rowOff>
    </xdr:from>
    <xdr:to>
      <xdr:col>15</xdr:col>
      <xdr:colOff>101600</xdr:colOff>
      <xdr:row>38</xdr:row>
      <xdr:rowOff>167822</xdr:rowOff>
    </xdr:to>
    <xdr:sp textlink="">
      <xdr:nvSpPr>
        <xdr:cNvPr id="66" name="フローチャート: 判断 65">
          <a:extLst>
            <a:ext uri="{FF2B5EF4-FFF2-40B4-BE49-F238E27FC236}">
              <a16:creationId xmlns:a16="http://schemas.microsoft.com/office/drawing/2014/main" id="{4EA995A9-6806-4CB8-8EC5-ED20B3F73CF9}"/>
            </a:ext>
          </a:extLst>
        </xdr:cNvPr>
        <xdr:cNvSpPr/>
      </xdr:nvSpPr>
      <xdr:spPr>
        <a:xfrm>
          <a:off x="2571750" y="6579417"/>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46627</xdr:rowOff>
    </xdr:from>
    <xdr:to>
      <xdr:col>10</xdr:col>
      <xdr:colOff>165100</xdr:colOff>
      <xdr:row>38</xdr:row>
      <xdr:rowOff>148227</xdr:rowOff>
    </xdr:to>
    <xdr:sp textlink="">
      <xdr:nvSpPr>
        <xdr:cNvPr id="67" name="フローチャート: 判断 66">
          <a:extLst>
            <a:ext uri="{FF2B5EF4-FFF2-40B4-BE49-F238E27FC236}">
              <a16:creationId xmlns:a16="http://schemas.microsoft.com/office/drawing/2014/main" id="{7ABB3B74-8F1D-41BB-8E36-CDD8943303E6}"/>
            </a:ext>
          </a:extLst>
        </xdr:cNvPr>
        <xdr:cNvSpPr/>
      </xdr:nvSpPr>
      <xdr:spPr>
        <a:xfrm>
          <a:off x="1774190" y="6563632"/>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30299</xdr:rowOff>
    </xdr:from>
    <xdr:to>
      <xdr:col>6</xdr:col>
      <xdr:colOff>38100</xdr:colOff>
      <xdr:row>38</xdr:row>
      <xdr:rowOff>131899</xdr:rowOff>
    </xdr:to>
    <xdr:sp textlink="">
      <xdr:nvSpPr>
        <xdr:cNvPr id="68" name="フローチャート: 判断 67">
          <a:extLst>
            <a:ext uri="{FF2B5EF4-FFF2-40B4-BE49-F238E27FC236}">
              <a16:creationId xmlns:a16="http://schemas.microsoft.com/office/drawing/2014/main" id="{98A38AE6-FC46-47F6-8080-E57A4106E7E7}"/>
            </a:ext>
          </a:extLst>
        </xdr:cNvPr>
        <xdr:cNvSpPr/>
      </xdr:nvSpPr>
      <xdr:spPr>
        <a:xfrm>
          <a:off x="988060" y="6543494"/>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textlink="">
      <xdr:nvSpPr>
        <xdr:cNvPr id="69" name="テキスト ボックス 68">
          <a:extLst>
            <a:ext uri="{FF2B5EF4-FFF2-40B4-BE49-F238E27FC236}">
              <a16:creationId xmlns:a16="http://schemas.microsoft.com/office/drawing/2014/main" id="{BEED827E-0EDA-4B53-A5F3-FAB6E1A5F2DA}"/>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textlink="">
      <xdr:nvSpPr>
        <xdr:cNvPr id="70" name="テキスト ボックス 69">
          <a:extLst>
            <a:ext uri="{FF2B5EF4-FFF2-40B4-BE49-F238E27FC236}">
              <a16:creationId xmlns:a16="http://schemas.microsoft.com/office/drawing/2014/main" id="{609B3685-FDFF-4C0E-84C9-2078E13CBA3B}"/>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textlink="">
      <xdr:nvSpPr>
        <xdr:cNvPr id="71" name="テキスト ボックス 70">
          <a:extLst>
            <a:ext uri="{FF2B5EF4-FFF2-40B4-BE49-F238E27FC236}">
              <a16:creationId xmlns:a16="http://schemas.microsoft.com/office/drawing/2014/main" id="{E07E27B5-57D3-4636-B36F-3099A51C7817}"/>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textlink="">
      <xdr:nvSpPr>
        <xdr:cNvPr id="72" name="テキスト ボックス 71">
          <a:extLst>
            <a:ext uri="{FF2B5EF4-FFF2-40B4-BE49-F238E27FC236}">
              <a16:creationId xmlns:a16="http://schemas.microsoft.com/office/drawing/2014/main" id="{42BDC3D3-9E13-408D-B43B-D2FCC7B97F79}"/>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textlink="">
      <xdr:nvSpPr>
        <xdr:cNvPr id="73" name="テキスト ボックス 72">
          <a:extLst>
            <a:ext uri="{FF2B5EF4-FFF2-40B4-BE49-F238E27FC236}">
              <a16:creationId xmlns:a16="http://schemas.microsoft.com/office/drawing/2014/main" id="{FA8BAC46-9542-4130-8ECC-2BE629902155}"/>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textlink="">
      <xdr:nvSpPr>
        <xdr:cNvPr id="74" name="楕円 73">
          <a:extLst>
            <a:ext uri="{FF2B5EF4-FFF2-40B4-BE49-F238E27FC236}">
              <a16:creationId xmlns:a16="http://schemas.microsoft.com/office/drawing/2014/main" id="{8A1D8A6D-5BFB-494D-86F5-20435A3D65F3}"/>
            </a:ext>
          </a:extLst>
        </xdr:cNvPr>
        <xdr:cNvSpPr/>
      </xdr:nvSpPr>
      <xdr:spPr>
        <a:xfrm>
          <a:off x="4131310" y="639898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74403</xdr:rowOff>
    </xdr:from>
    <xdr:ext cx="405111" cy="259045"/>
    <xdr:sp textlink="">
      <xdr:nvSpPr>
        <xdr:cNvPr id="75" name="【道路】&#10;有形固定資産減価償却率該当値テキスト">
          <a:extLst>
            <a:ext uri="{FF2B5EF4-FFF2-40B4-BE49-F238E27FC236}">
              <a16:creationId xmlns:a16="http://schemas.microsoft.com/office/drawing/2014/main" id="{197151FB-C124-4910-9486-191BA973FCAF}"/>
            </a:ext>
          </a:extLst>
        </xdr:cNvPr>
        <xdr:cNvSpPr txBox="1"/>
      </xdr:nvSpPr>
      <xdr:spPr>
        <a:xfrm>
          <a:off x="4212590" y="624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28666</xdr:rowOff>
    </xdr:from>
    <xdr:to>
      <xdr:col>20</xdr:col>
      <xdr:colOff>38100</xdr:colOff>
      <xdr:row>37</xdr:row>
      <xdr:rowOff>130266</xdr:rowOff>
    </xdr:to>
    <xdr:sp textlink="">
      <xdr:nvSpPr>
        <xdr:cNvPr id="76" name="楕円 75">
          <a:extLst>
            <a:ext uri="{FF2B5EF4-FFF2-40B4-BE49-F238E27FC236}">
              <a16:creationId xmlns:a16="http://schemas.microsoft.com/office/drawing/2014/main" id="{327554B0-FDAB-4A3A-B8C8-6FCE19A5D514}"/>
            </a:ext>
          </a:extLst>
        </xdr:cNvPr>
        <xdr:cNvSpPr/>
      </xdr:nvSpPr>
      <xdr:spPr>
        <a:xfrm>
          <a:off x="3388360" y="6370411"/>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79466</xdr:rowOff>
    </xdr:from>
    <xdr:to>
      <xdr:col>24</xdr:col>
      <xdr:colOff>63500</xdr:colOff>
      <xdr:row>37</xdr:row>
      <xdr:rowOff>102326</xdr:rowOff>
    </xdr:to>
    <xdr:cxnSp macro="">
      <xdr:nvCxnSpPr>
        <xdr:cNvPr id="77" name="直線コネクタ 76">
          <a:extLst>
            <a:ext uri="{FF2B5EF4-FFF2-40B4-BE49-F238E27FC236}">
              <a16:creationId xmlns:a16="http://schemas.microsoft.com/office/drawing/2014/main" id="{94D84CF9-9DDF-4021-B696-352CF74C5952}"/>
            </a:ext>
          </a:extLst>
        </xdr:cNvPr>
        <xdr:cNvCxnSpPr/>
      </xdr:nvCxnSpPr>
      <xdr:spPr>
        <a:xfrm>
          <a:off x="3431540" y="6423116"/>
          <a:ext cx="7429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11992</xdr:rowOff>
    </xdr:from>
    <xdr:ext cx="405111" cy="259045"/>
    <xdr:sp textlink="">
      <xdr:nvSpPr>
        <xdr:cNvPr id="78" name="n_1aveValue【道路】&#10;有形固定資産減価償却率">
          <a:extLst>
            <a:ext uri="{FF2B5EF4-FFF2-40B4-BE49-F238E27FC236}">
              <a16:creationId xmlns:a16="http://schemas.microsoft.com/office/drawing/2014/main" id="{5E13D38B-B337-406F-8953-736F28668FE5}"/>
            </a:ext>
          </a:extLst>
        </xdr:cNvPr>
        <xdr:cNvSpPr txBox="1"/>
      </xdr:nvSpPr>
      <xdr:spPr>
        <a:xfrm>
          <a:off x="3239144" y="67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12899</xdr:rowOff>
    </xdr:from>
    <xdr:ext cx="405111" cy="259045"/>
    <xdr:sp textlink="">
      <xdr:nvSpPr>
        <xdr:cNvPr id="79" name="n_2aveValue【道路】&#10;有形固定資産減価償却率">
          <a:extLst>
            <a:ext uri="{FF2B5EF4-FFF2-40B4-BE49-F238E27FC236}">
              <a16:creationId xmlns:a16="http://schemas.microsoft.com/office/drawing/2014/main" id="{1FD342DF-55D2-4D16-B22A-E6477D142BFF}"/>
            </a:ext>
          </a:extLst>
        </xdr:cNvPr>
        <xdr:cNvSpPr txBox="1"/>
      </xdr:nvSpPr>
      <xdr:spPr>
        <a:xfrm>
          <a:off x="2439044" y="6360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164754</xdr:rowOff>
    </xdr:from>
    <xdr:ext cx="405111" cy="259045"/>
    <xdr:sp textlink="">
      <xdr:nvSpPr>
        <xdr:cNvPr id="80" name="n_3aveValue【道路】&#10;有形固定資産減価償却率">
          <a:extLst>
            <a:ext uri="{FF2B5EF4-FFF2-40B4-BE49-F238E27FC236}">
              <a16:creationId xmlns:a16="http://schemas.microsoft.com/office/drawing/2014/main" id="{1D25BD68-F696-482E-A719-C045C2CF57E9}"/>
            </a:ext>
          </a:extLst>
        </xdr:cNvPr>
        <xdr:cNvSpPr txBox="1"/>
      </xdr:nvSpPr>
      <xdr:spPr>
        <a:xfrm>
          <a:off x="1641484" y="6340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148426</xdr:rowOff>
    </xdr:from>
    <xdr:ext cx="405111" cy="259045"/>
    <xdr:sp textlink="">
      <xdr:nvSpPr>
        <xdr:cNvPr id="81" name="n_4aveValue【道路】&#10;有形固定資産減価償却率">
          <a:extLst>
            <a:ext uri="{FF2B5EF4-FFF2-40B4-BE49-F238E27FC236}">
              <a16:creationId xmlns:a16="http://schemas.microsoft.com/office/drawing/2014/main" id="{7B1E1C5D-740E-4138-A19A-086F59FC1A8C}"/>
            </a:ext>
          </a:extLst>
        </xdr:cNvPr>
        <xdr:cNvSpPr txBox="1"/>
      </xdr:nvSpPr>
      <xdr:spPr>
        <a:xfrm>
          <a:off x="855354" y="6318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146793</xdr:rowOff>
    </xdr:from>
    <xdr:ext cx="405111" cy="259045"/>
    <xdr:sp textlink="">
      <xdr:nvSpPr>
        <xdr:cNvPr id="82" name="n_1mainValue【道路】&#10;有形固定資産減価償却率">
          <a:extLst>
            <a:ext uri="{FF2B5EF4-FFF2-40B4-BE49-F238E27FC236}">
              <a16:creationId xmlns:a16="http://schemas.microsoft.com/office/drawing/2014/main" id="{A0FDFA9B-4443-40AD-8B75-407AF11F83A1}"/>
            </a:ext>
          </a:extLst>
        </xdr:cNvPr>
        <xdr:cNvSpPr txBox="1"/>
      </xdr:nvSpPr>
      <xdr:spPr>
        <a:xfrm>
          <a:off x="3239144" y="614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textlink="">
      <xdr:nvSpPr>
        <xdr:cNvPr id="83" name="正方形/長方形 82">
          <a:extLst>
            <a:ext uri="{FF2B5EF4-FFF2-40B4-BE49-F238E27FC236}">
              <a16:creationId xmlns:a16="http://schemas.microsoft.com/office/drawing/2014/main" id="{CDD037CE-BC35-4789-8188-5D017F605C87}"/>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textlink="">
      <xdr:nvSpPr>
        <xdr:cNvPr id="84" name="正方形/長方形 83">
          <a:extLst>
            <a:ext uri="{FF2B5EF4-FFF2-40B4-BE49-F238E27FC236}">
              <a16:creationId xmlns:a16="http://schemas.microsoft.com/office/drawing/2014/main" id="{EBA6E7EA-8743-45C9-B00A-42155B6E99A6}"/>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textlink="">
      <xdr:nvSpPr>
        <xdr:cNvPr id="85" name="正方形/長方形 84">
          <a:extLst>
            <a:ext uri="{FF2B5EF4-FFF2-40B4-BE49-F238E27FC236}">
              <a16:creationId xmlns:a16="http://schemas.microsoft.com/office/drawing/2014/main" id="{1386DF60-2F82-454A-A42C-3AE800C29ECA}"/>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textlink="">
      <xdr:nvSpPr>
        <xdr:cNvPr id="86" name="正方形/長方形 85">
          <a:extLst>
            <a:ext uri="{FF2B5EF4-FFF2-40B4-BE49-F238E27FC236}">
              <a16:creationId xmlns:a16="http://schemas.microsoft.com/office/drawing/2014/main" id="{A2D4D1E7-CF4B-42ED-948E-F0AA2651FF05}"/>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textlink="">
      <xdr:nvSpPr>
        <xdr:cNvPr id="87" name="正方形/長方形 86">
          <a:extLst>
            <a:ext uri="{FF2B5EF4-FFF2-40B4-BE49-F238E27FC236}">
              <a16:creationId xmlns:a16="http://schemas.microsoft.com/office/drawing/2014/main" id="{E5EAC0A1-4AAC-46AF-B57E-2FF4FA08317A}"/>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textlink="">
      <xdr:nvSpPr>
        <xdr:cNvPr id="88" name="正方形/長方形 87">
          <a:extLst>
            <a:ext uri="{FF2B5EF4-FFF2-40B4-BE49-F238E27FC236}">
              <a16:creationId xmlns:a16="http://schemas.microsoft.com/office/drawing/2014/main" id="{CF80CF15-6C46-4F58-B1E9-C69DAF8999B3}"/>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textlink="">
      <xdr:nvSpPr>
        <xdr:cNvPr id="89" name="正方形/長方形 88">
          <a:extLst>
            <a:ext uri="{FF2B5EF4-FFF2-40B4-BE49-F238E27FC236}">
              <a16:creationId xmlns:a16="http://schemas.microsoft.com/office/drawing/2014/main" id="{579E8D87-381D-44C7-A7C6-759CE2D3663A}"/>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textlink="">
      <xdr:nvSpPr>
        <xdr:cNvPr id="90" name="正方形/長方形 89">
          <a:extLst>
            <a:ext uri="{FF2B5EF4-FFF2-40B4-BE49-F238E27FC236}">
              <a16:creationId xmlns:a16="http://schemas.microsoft.com/office/drawing/2014/main" id="{472E64E8-8DD1-48F5-BB3E-CF540EE42017}"/>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textlink="">
      <xdr:nvSpPr>
        <xdr:cNvPr id="91" name="テキスト ボックス 90">
          <a:extLst>
            <a:ext uri="{FF2B5EF4-FFF2-40B4-BE49-F238E27FC236}">
              <a16:creationId xmlns:a16="http://schemas.microsoft.com/office/drawing/2014/main" id="{3058A23B-2E22-45F9-977E-25503D8AA79B}"/>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E10B7D5B-20AF-4920-B1CB-A4DB50170EE0}"/>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a:extLst>
            <a:ext uri="{FF2B5EF4-FFF2-40B4-BE49-F238E27FC236}">
              <a16:creationId xmlns:a16="http://schemas.microsoft.com/office/drawing/2014/main" id="{35723145-E81D-4EE3-8AB7-FA0777E225CB}"/>
            </a:ext>
          </a:extLst>
        </xdr:cNvPr>
        <xdr:cNvCxnSpPr/>
      </xdr:nvCxnSpPr>
      <xdr:spPr>
        <a:xfrm>
          <a:off x="5960110" y="71589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textlink="">
      <xdr:nvSpPr>
        <xdr:cNvPr id="94" name="テキスト ボックス 93">
          <a:extLst>
            <a:ext uri="{FF2B5EF4-FFF2-40B4-BE49-F238E27FC236}">
              <a16:creationId xmlns:a16="http://schemas.microsoft.com/office/drawing/2014/main" id="{FC4F86D7-DEF1-4F58-BFAC-5AE52D93CBDB}"/>
            </a:ext>
          </a:extLst>
        </xdr:cNvPr>
        <xdr:cNvSpPr txBox="1"/>
      </xdr:nvSpPr>
      <xdr:spPr>
        <a:xfrm>
          <a:off x="5527221"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a:extLst>
            <a:ext uri="{FF2B5EF4-FFF2-40B4-BE49-F238E27FC236}">
              <a16:creationId xmlns:a16="http://schemas.microsoft.com/office/drawing/2014/main" id="{DC26F486-4CAB-48CE-80CF-1ECA4286D8AD}"/>
            </a:ext>
          </a:extLst>
        </xdr:cNvPr>
        <xdr:cNvCxnSpPr/>
      </xdr:nvCxnSpPr>
      <xdr:spPr>
        <a:xfrm>
          <a:off x="5960110" y="670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textlink="">
      <xdr:nvSpPr>
        <xdr:cNvPr id="96" name="テキスト ボックス 95">
          <a:extLst>
            <a:ext uri="{FF2B5EF4-FFF2-40B4-BE49-F238E27FC236}">
              <a16:creationId xmlns:a16="http://schemas.microsoft.com/office/drawing/2014/main" id="{282D3732-AE62-4F68-8B5D-6A2E34BE8DBF}"/>
            </a:ext>
          </a:extLst>
        </xdr:cNvPr>
        <xdr:cNvSpPr txBox="1"/>
      </xdr:nvSpPr>
      <xdr:spPr>
        <a:xfrm>
          <a:off x="5485961" y="65652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a:extLst>
            <a:ext uri="{FF2B5EF4-FFF2-40B4-BE49-F238E27FC236}">
              <a16:creationId xmlns:a16="http://schemas.microsoft.com/office/drawing/2014/main" id="{CACB90D7-41F5-4DBF-99AD-1026F6DF478C}"/>
            </a:ext>
          </a:extLst>
        </xdr:cNvPr>
        <xdr:cNvCxnSpPr/>
      </xdr:nvCxnSpPr>
      <xdr:spPr>
        <a:xfrm>
          <a:off x="596011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textlink="">
      <xdr:nvSpPr>
        <xdr:cNvPr id="98" name="テキスト ボックス 97">
          <a:extLst>
            <a:ext uri="{FF2B5EF4-FFF2-40B4-BE49-F238E27FC236}">
              <a16:creationId xmlns:a16="http://schemas.microsoft.com/office/drawing/2014/main" id="{15933274-48B2-437C-A4DC-BF3D04043AC0}"/>
            </a:ext>
          </a:extLst>
        </xdr:cNvPr>
        <xdr:cNvSpPr txBox="1"/>
      </xdr:nvSpPr>
      <xdr:spPr>
        <a:xfrm>
          <a:off x="5485961" y="61042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a:extLst>
            <a:ext uri="{FF2B5EF4-FFF2-40B4-BE49-F238E27FC236}">
              <a16:creationId xmlns:a16="http://schemas.microsoft.com/office/drawing/2014/main" id="{0E7AED0B-D36A-47E0-99A3-B49B5FCF0E63}"/>
            </a:ext>
          </a:extLst>
        </xdr:cNvPr>
        <xdr:cNvCxnSpPr/>
      </xdr:nvCxnSpPr>
      <xdr:spPr>
        <a:xfrm>
          <a:off x="5960110" y="57873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textlink="">
      <xdr:nvSpPr>
        <xdr:cNvPr id="100" name="テキスト ボックス 99">
          <a:extLst>
            <a:ext uri="{FF2B5EF4-FFF2-40B4-BE49-F238E27FC236}">
              <a16:creationId xmlns:a16="http://schemas.microsoft.com/office/drawing/2014/main" id="{4830C3AB-0D14-4705-B83E-813720B4F3BC}"/>
            </a:ext>
          </a:extLst>
        </xdr:cNvPr>
        <xdr:cNvSpPr txBox="1"/>
      </xdr:nvSpPr>
      <xdr:spPr>
        <a:xfrm>
          <a:off x="5485961" y="56508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929FC02B-823C-44AC-AD91-9D73FE891521}"/>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textlink="">
      <xdr:nvSpPr>
        <xdr:cNvPr id="102" name="テキスト ボックス 101">
          <a:extLst>
            <a:ext uri="{FF2B5EF4-FFF2-40B4-BE49-F238E27FC236}">
              <a16:creationId xmlns:a16="http://schemas.microsoft.com/office/drawing/2014/main" id="{AD4F91D9-DB47-4F97-B919-B593E32F8E70}"/>
            </a:ext>
          </a:extLst>
        </xdr:cNvPr>
        <xdr:cNvSpPr txBox="1"/>
      </xdr:nvSpPr>
      <xdr:spPr>
        <a:xfrm>
          <a:off x="5485961" y="5193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textlink="">
      <xdr:nvSpPr>
        <xdr:cNvPr id="103" name="【道路】&#10;一人当たり延長グラフ枠">
          <a:extLst>
            <a:ext uri="{FF2B5EF4-FFF2-40B4-BE49-F238E27FC236}">
              <a16:creationId xmlns:a16="http://schemas.microsoft.com/office/drawing/2014/main" id="{359E7E2A-7865-44BB-9D9C-17839DAB9C55}"/>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118857</xdr:rowOff>
    </xdr:from>
    <xdr:to>
      <xdr:col>54</xdr:col>
      <xdr:colOff>189865</xdr:colOff>
      <xdr:row>41</xdr:row>
      <xdr:rowOff>93848</xdr:rowOff>
    </xdr:to>
    <xdr:cxnSp macro="">
      <xdr:nvCxnSpPr>
        <xdr:cNvPr id="104" name="直線コネクタ 103">
          <a:extLst>
            <a:ext uri="{FF2B5EF4-FFF2-40B4-BE49-F238E27FC236}">
              <a16:creationId xmlns:a16="http://schemas.microsoft.com/office/drawing/2014/main" id="{FB0B1036-A242-4E67-A101-3BD36E722AF0}"/>
            </a:ext>
          </a:extLst>
        </xdr:cNvPr>
        <xdr:cNvCxnSpPr/>
      </xdr:nvCxnSpPr>
      <xdr:spPr>
        <a:xfrm flipV="1">
          <a:off x="9429115" y="5950062"/>
          <a:ext cx="0" cy="117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97675</xdr:rowOff>
    </xdr:from>
    <xdr:ext cx="469744" cy="259045"/>
    <xdr:sp textlink="">
      <xdr:nvSpPr>
        <xdr:cNvPr id="105" name="【道路】&#10;一人当たり延長最小値テキスト">
          <a:extLst>
            <a:ext uri="{FF2B5EF4-FFF2-40B4-BE49-F238E27FC236}">
              <a16:creationId xmlns:a16="http://schemas.microsoft.com/office/drawing/2014/main" id="{C47F052F-E93A-4C5D-8517-A3418C433EA5}"/>
            </a:ext>
          </a:extLst>
        </xdr:cNvPr>
        <xdr:cNvSpPr txBox="1"/>
      </xdr:nvSpPr>
      <xdr:spPr>
        <a:xfrm>
          <a:off x="9467850" y="712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93848</xdr:rowOff>
    </xdr:from>
    <xdr:to>
      <xdr:col>55</xdr:col>
      <xdr:colOff>88900</xdr:colOff>
      <xdr:row>41</xdr:row>
      <xdr:rowOff>93848</xdr:rowOff>
    </xdr:to>
    <xdr:cxnSp macro="">
      <xdr:nvCxnSpPr>
        <xdr:cNvPr id="106" name="直線コネクタ 105">
          <a:extLst>
            <a:ext uri="{FF2B5EF4-FFF2-40B4-BE49-F238E27FC236}">
              <a16:creationId xmlns:a16="http://schemas.microsoft.com/office/drawing/2014/main" id="{CA404421-D570-4BB8-B9A1-863DFDA40C66}"/>
            </a:ext>
          </a:extLst>
        </xdr:cNvPr>
        <xdr:cNvCxnSpPr/>
      </xdr:nvCxnSpPr>
      <xdr:spPr>
        <a:xfrm>
          <a:off x="9356090" y="712710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65534</xdr:rowOff>
    </xdr:from>
    <xdr:ext cx="534377" cy="259045"/>
    <xdr:sp textlink="">
      <xdr:nvSpPr>
        <xdr:cNvPr id="107" name="【道路】&#10;一人当たり延長最大値テキスト">
          <a:extLst>
            <a:ext uri="{FF2B5EF4-FFF2-40B4-BE49-F238E27FC236}">
              <a16:creationId xmlns:a16="http://schemas.microsoft.com/office/drawing/2014/main" id="{B4D39FE8-FF2C-46B9-B628-78E437D3E01A}"/>
            </a:ext>
          </a:extLst>
        </xdr:cNvPr>
        <xdr:cNvSpPr txBox="1"/>
      </xdr:nvSpPr>
      <xdr:spPr>
        <a:xfrm>
          <a:off x="9467850" y="57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118857</xdr:rowOff>
    </xdr:from>
    <xdr:to>
      <xdr:col>55</xdr:col>
      <xdr:colOff>88900</xdr:colOff>
      <xdr:row>34</xdr:row>
      <xdr:rowOff>118857</xdr:rowOff>
    </xdr:to>
    <xdr:cxnSp macro="">
      <xdr:nvCxnSpPr>
        <xdr:cNvPr id="108" name="直線コネクタ 107">
          <a:extLst>
            <a:ext uri="{FF2B5EF4-FFF2-40B4-BE49-F238E27FC236}">
              <a16:creationId xmlns:a16="http://schemas.microsoft.com/office/drawing/2014/main" id="{7EF5F42C-0BFF-4A3D-9BB7-41B97C8657EF}"/>
            </a:ext>
          </a:extLst>
        </xdr:cNvPr>
        <xdr:cNvCxnSpPr/>
      </xdr:nvCxnSpPr>
      <xdr:spPr>
        <a:xfrm>
          <a:off x="9356090" y="595006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88191</xdr:rowOff>
    </xdr:from>
    <xdr:ext cx="469744" cy="259045"/>
    <xdr:sp textlink="">
      <xdr:nvSpPr>
        <xdr:cNvPr id="109" name="【道路】&#10;一人当たり延長平均値テキスト">
          <a:extLst>
            <a:ext uri="{FF2B5EF4-FFF2-40B4-BE49-F238E27FC236}">
              <a16:creationId xmlns:a16="http://schemas.microsoft.com/office/drawing/2014/main" id="{3489FCF5-9F67-4F28-B32C-790FE341DBE7}"/>
            </a:ext>
          </a:extLst>
        </xdr:cNvPr>
        <xdr:cNvSpPr txBox="1"/>
      </xdr:nvSpPr>
      <xdr:spPr>
        <a:xfrm>
          <a:off x="9467850" y="6778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65314</xdr:rowOff>
    </xdr:from>
    <xdr:to>
      <xdr:col>55</xdr:col>
      <xdr:colOff>50800</xdr:colOff>
      <xdr:row>40</xdr:row>
      <xdr:rowOff>166914</xdr:rowOff>
    </xdr:to>
    <xdr:sp textlink="">
      <xdr:nvSpPr>
        <xdr:cNvPr id="110" name="フローチャート: 判断 109">
          <a:extLst>
            <a:ext uri="{FF2B5EF4-FFF2-40B4-BE49-F238E27FC236}">
              <a16:creationId xmlns:a16="http://schemas.microsoft.com/office/drawing/2014/main" id="{7038049B-E1FB-429A-BCC4-DA054D4D9DFD}"/>
            </a:ext>
          </a:extLst>
        </xdr:cNvPr>
        <xdr:cNvSpPr/>
      </xdr:nvSpPr>
      <xdr:spPr>
        <a:xfrm>
          <a:off x="9394190" y="6921409"/>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65953</xdr:rowOff>
    </xdr:from>
    <xdr:to>
      <xdr:col>50</xdr:col>
      <xdr:colOff>165100</xdr:colOff>
      <xdr:row>40</xdr:row>
      <xdr:rowOff>167553</xdr:rowOff>
    </xdr:to>
    <xdr:sp textlink="">
      <xdr:nvSpPr>
        <xdr:cNvPr id="111" name="フローチャート: 判断 110">
          <a:extLst>
            <a:ext uri="{FF2B5EF4-FFF2-40B4-BE49-F238E27FC236}">
              <a16:creationId xmlns:a16="http://schemas.microsoft.com/office/drawing/2014/main" id="{028CFE82-A3BC-4112-90F3-529A8DB494F7}"/>
            </a:ext>
          </a:extLst>
        </xdr:cNvPr>
        <xdr:cNvSpPr/>
      </xdr:nvSpPr>
      <xdr:spPr>
        <a:xfrm>
          <a:off x="8632190" y="6922048"/>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56993</xdr:rowOff>
    </xdr:from>
    <xdr:to>
      <xdr:col>46</xdr:col>
      <xdr:colOff>38100</xdr:colOff>
      <xdr:row>40</xdr:row>
      <xdr:rowOff>158593</xdr:rowOff>
    </xdr:to>
    <xdr:sp textlink="">
      <xdr:nvSpPr>
        <xdr:cNvPr id="112" name="フローチャート: 判断 111">
          <a:extLst>
            <a:ext uri="{FF2B5EF4-FFF2-40B4-BE49-F238E27FC236}">
              <a16:creationId xmlns:a16="http://schemas.microsoft.com/office/drawing/2014/main" id="{6F469245-1D14-4568-AED6-C49613B9BBF3}"/>
            </a:ext>
          </a:extLst>
        </xdr:cNvPr>
        <xdr:cNvSpPr/>
      </xdr:nvSpPr>
      <xdr:spPr>
        <a:xfrm>
          <a:off x="7846060" y="6918803"/>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56947</xdr:rowOff>
    </xdr:from>
    <xdr:to>
      <xdr:col>41</xdr:col>
      <xdr:colOff>101600</xdr:colOff>
      <xdr:row>40</xdr:row>
      <xdr:rowOff>158547</xdr:rowOff>
    </xdr:to>
    <xdr:sp textlink="">
      <xdr:nvSpPr>
        <xdr:cNvPr id="113" name="フローチャート: 判断 112">
          <a:extLst>
            <a:ext uri="{FF2B5EF4-FFF2-40B4-BE49-F238E27FC236}">
              <a16:creationId xmlns:a16="http://schemas.microsoft.com/office/drawing/2014/main" id="{E0395165-23EB-4426-9A17-62A2BFD6D7D9}"/>
            </a:ext>
          </a:extLst>
        </xdr:cNvPr>
        <xdr:cNvSpPr/>
      </xdr:nvSpPr>
      <xdr:spPr>
        <a:xfrm>
          <a:off x="7029450" y="6918757"/>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61153</xdr:rowOff>
    </xdr:from>
    <xdr:to>
      <xdr:col>36</xdr:col>
      <xdr:colOff>165100</xdr:colOff>
      <xdr:row>40</xdr:row>
      <xdr:rowOff>162753</xdr:rowOff>
    </xdr:to>
    <xdr:sp textlink="">
      <xdr:nvSpPr>
        <xdr:cNvPr id="114" name="フローチャート: 判断 113">
          <a:extLst>
            <a:ext uri="{FF2B5EF4-FFF2-40B4-BE49-F238E27FC236}">
              <a16:creationId xmlns:a16="http://schemas.microsoft.com/office/drawing/2014/main" id="{10FBF268-F15C-49FD-BC88-E73C16377720}"/>
            </a:ext>
          </a:extLst>
        </xdr:cNvPr>
        <xdr:cNvSpPr/>
      </xdr:nvSpPr>
      <xdr:spPr>
        <a:xfrm>
          <a:off x="6231890" y="6915343"/>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textlink="">
      <xdr:nvSpPr>
        <xdr:cNvPr id="115" name="テキスト ボックス 114">
          <a:extLst>
            <a:ext uri="{FF2B5EF4-FFF2-40B4-BE49-F238E27FC236}">
              <a16:creationId xmlns:a16="http://schemas.microsoft.com/office/drawing/2014/main" id="{2E33386C-58A7-4429-9081-8CD5CACF66DB}"/>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textlink="">
      <xdr:nvSpPr>
        <xdr:cNvPr id="116" name="テキスト ボックス 115">
          <a:extLst>
            <a:ext uri="{FF2B5EF4-FFF2-40B4-BE49-F238E27FC236}">
              <a16:creationId xmlns:a16="http://schemas.microsoft.com/office/drawing/2014/main" id="{51EF3CA3-0091-4D71-9600-877BFD4B30C3}"/>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textlink="">
      <xdr:nvSpPr>
        <xdr:cNvPr id="117" name="テキスト ボックス 116">
          <a:extLst>
            <a:ext uri="{FF2B5EF4-FFF2-40B4-BE49-F238E27FC236}">
              <a16:creationId xmlns:a16="http://schemas.microsoft.com/office/drawing/2014/main" id="{EA9880AF-7108-4041-92D2-7DACED50B4F4}"/>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textlink="">
      <xdr:nvSpPr>
        <xdr:cNvPr id="118" name="テキスト ボックス 117">
          <a:extLst>
            <a:ext uri="{FF2B5EF4-FFF2-40B4-BE49-F238E27FC236}">
              <a16:creationId xmlns:a16="http://schemas.microsoft.com/office/drawing/2014/main" id="{E160FB05-16A5-46AD-B3D7-90357EBFBF48}"/>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textlink="">
      <xdr:nvSpPr>
        <xdr:cNvPr id="119" name="テキスト ボックス 118">
          <a:extLst>
            <a:ext uri="{FF2B5EF4-FFF2-40B4-BE49-F238E27FC236}">
              <a16:creationId xmlns:a16="http://schemas.microsoft.com/office/drawing/2014/main" id="{C3DCA788-35B2-4AE5-B0B7-11B840AC6015}"/>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125481</xdr:rowOff>
    </xdr:from>
    <xdr:to>
      <xdr:col>55</xdr:col>
      <xdr:colOff>50800</xdr:colOff>
      <xdr:row>41</xdr:row>
      <xdr:rowOff>55631</xdr:rowOff>
    </xdr:to>
    <xdr:sp textlink="">
      <xdr:nvSpPr>
        <xdr:cNvPr id="120" name="楕円 119">
          <a:extLst>
            <a:ext uri="{FF2B5EF4-FFF2-40B4-BE49-F238E27FC236}">
              <a16:creationId xmlns:a16="http://schemas.microsoft.com/office/drawing/2014/main" id="{0B222B2D-0E66-46FB-A57C-FB9F73A5BD67}"/>
            </a:ext>
          </a:extLst>
        </xdr:cNvPr>
        <xdr:cNvSpPr/>
      </xdr:nvSpPr>
      <xdr:spPr>
        <a:xfrm>
          <a:off x="9394190" y="6985386"/>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43740</xdr:rowOff>
    </xdr:from>
    <xdr:ext cx="469744" cy="259045"/>
    <xdr:sp textlink="">
      <xdr:nvSpPr>
        <xdr:cNvPr id="121" name="【道路】&#10;一人当たり延長該当値テキスト">
          <a:extLst>
            <a:ext uri="{FF2B5EF4-FFF2-40B4-BE49-F238E27FC236}">
              <a16:creationId xmlns:a16="http://schemas.microsoft.com/office/drawing/2014/main" id="{AFADC193-4DDB-42FA-ACFB-2EDC2B0749D4}"/>
            </a:ext>
          </a:extLst>
        </xdr:cNvPr>
        <xdr:cNvSpPr txBox="1"/>
      </xdr:nvSpPr>
      <xdr:spPr>
        <a:xfrm>
          <a:off x="9467850" y="690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126761</xdr:rowOff>
    </xdr:from>
    <xdr:to>
      <xdr:col>50</xdr:col>
      <xdr:colOff>165100</xdr:colOff>
      <xdr:row>41</xdr:row>
      <xdr:rowOff>56911</xdr:rowOff>
    </xdr:to>
    <xdr:sp textlink="">
      <xdr:nvSpPr>
        <xdr:cNvPr id="122" name="楕円 121">
          <a:extLst>
            <a:ext uri="{FF2B5EF4-FFF2-40B4-BE49-F238E27FC236}">
              <a16:creationId xmlns:a16="http://schemas.microsoft.com/office/drawing/2014/main" id="{8C254DC2-693C-4756-802E-88807B9CCD9C}"/>
            </a:ext>
          </a:extLst>
        </xdr:cNvPr>
        <xdr:cNvSpPr/>
      </xdr:nvSpPr>
      <xdr:spPr>
        <a:xfrm>
          <a:off x="8632190" y="6988571"/>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4831</xdr:rowOff>
    </xdr:from>
    <xdr:to>
      <xdr:col>55</xdr:col>
      <xdr:colOff>0</xdr:colOff>
      <xdr:row>41</xdr:row>
      <xdr:rowOff>6111</xdr:rowOff>
    </xdr:to>
    <xdr:cxnSp macro="">
      <xdr:nvCxnSpPr>
        <xdr:cNvPr id="123" name="直線コネクタ 122">
          <a:extLst>
            <a:ext uri="{FF2B5EF4-FFF2-40B4-BE49-F238E27FC236}">
              <a16:creationId xmlns:a16="http://schemas.microsoft.com/office/drawing/2014/main" id="{040C6A93-C462-4037-83A0-FA0845EDF962}"/>
            </a:ext>
          </a:extLst>
        </xdr:cNvPr>
        <xdr:cNvCxnSpPr/>
      </xdr:nvCxnSpPr>
      <xdr:spPr>
        <a:xfrm flipV="1">
          <a:off x="8686800" y="7036186"/>
          <a:ext cx="74295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12630</xdr:rowOff>
    </xdr:from>
    <xdr:ext cx="469744" cy="259045"/>
    <xdr:sp textlink="">
      <xdr:nvSpPr>
        <xdr:cNvPr id="124" name="n_1aveValue【道路】&#10;一人当たり延長">
          <a:extLst>
            <a:ext uri="{FF2B5EF4-FFF2-40B4-BE49-F238E27FC236}">
              <a16:creationId xmlns:a16="http://schemas.microsoft.com/office/drawing/2014/main" id="{2907832B-DC1E-41ED-B7A3-6146848EA1FE}"/>
            </a:ext>
          </a:extLst>
        </xdr:cNvPr>
        <xdr:cNvSpPr txBox="1"/>
      </xdr:nvSpPr>
      <xdr:spPr>
        <a:xfrm>
          <a:off x="8454467" y="670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3670</xdr:rowOff>
    </xdr:from>
    <xdr:ext cx="469744" cy="259045"/>
    <xdr:sp textlink="">
      <xdr:nvSpPr>
        <xdr:cNvPr id="125" name="n_2aveValue【道路】&#10;一人当たり延長">
          <a:extLst>
            <a:ext uri="{FF2B5EF4-FFF2-40B4-BE49-F238E27FC236}">
              <a16:creationId xmlns:a16="http://schemas.microsoft.com/office/drawing/2014/main" id="{024C9BD2-2AF4-481E-9580-B3D87C2DE1E6}"/>
            </a:ext>
          </a:extLst>
        </xdr:cNvPr>
        <xdr:cNvSpPr txBox="1"/>
      </xdr:nvSpPr>
      <xdr:spPr>
        <a:xfrm>
          <a:off x="7673417" y="669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3624</xdr:rowOff>
    </xdr:from>
    <xdr:ext cx="469744" cy="259045"/>
    <xdr:sp textlink="">
      <xdr:nvSpPr>
        <xdr:cNvPr id="126" name="n_3aveValue【道路】&#10;一人当たり延長">
          <a:extLst>
            <a:ext uri="{FF2B5EF4-FFF2-40B4-BE49-F238E27FC236}">
              <a16:creationId xmlns:a16="http://schemas.microsoft.com/office/drawing/2014/main" id="{CD7951E5-4DC8-4F20-A4B3-1FD6C62FB645}"/>
            </a:ext>
          </a:extLst>
        </xdr:cNvPr>
        <xdr:cNvSpPr txBox="1"/>
      </xdr:nvSpPr>
      <xdr:spPr>
        <a:xfrm>
          <a:off x="6866332"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7830</xdr:rowOff>
    </xdr:from>
    <xdr:ext cx="469744" cy="259045"/>
    <xdr:sp textlink="">
      <xdr:nvSpPr>
        <xdr:cNvPr id="127" name="n_4aveValue【道路】&#10;一人当たり延長">
          <a:extLst>
            <a:ext uri="{FF2B5EF4-FFF2-40B4-BE49-F238E27FC236}">
              <a16:creationId xmlns:a16="http://schemas.microsoft.com/office/drawing/2014/main" id="{23943A92-F304-4B76-91DC-E757BD0A358A}"/>
            </a:ext>
          </a:extLst>
        </xdr:cNvPr>
        <xdr:cNvSpPr txBox="1"/>
      </xdr:nvSpPr>
      <xdr:spPr>
        <a:xfrm>
          <a:off x="6068772" y="669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48038</xdr:rowOff>
    </xdr:from>
    <xdr:ext cx="469744" cy="259045"/>
    <xdr:sp textlink="">
      <xdr:nvSpPr>
        <xdr:cNvPr id="128" name="n_1mainValue【道路】&#10;一人当たり延長">
          <a:extLst>
            <a:ext uri="{FF2B5EF4-FFF2-40B4-BE49-F238E27FC236}">
              <a16:creationId xmlns:a16="http://schemas.microsoft.com/office/drawing/2014/main" id="{14B94C7A-8F5A-4930-BF40-BAE063F00FE8}"/>
            </a:ext>
          </a:extLst>
        </xdr:cNvPr>
        <xdr:cNvSpPr txBox="1"/>
      </xdr:nvSpPr>
      <xdr:spPr>
        <a:xfrm>
          <a:off x="8454467" y="707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textlink="">
      <xdr:nvSpPr>
        <xdr:cNvPr id="129" name="正方形/長方形 128">
          <a:extLst>
            <a:ext uri="{FF2B5EF4-FFF2-40B4-BE49-F238E27FC236}">
              <a16:creationId xmlns:a16="http://schemas.microsoft.com/office/drawing/2014/main" id="{10B7A7F5-03E8-4A5A-857F-BC157E09B12D}"/>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textlink="">
      <xdr:nvSpPr>
        <xdr:cNvPr id="130" name="正方形/長方形 129">
          <a:extLst>
            <a:ext uri="{FF2B5EF4-FFF2-40B4-BE49-F238E27FC236}">
              <a16:creationId xmlns:a16="http://schemas.microsoft.com/office/drawing/2014/main" id="{C2BF31EB-8A75-47D3-9106-1429F1810B4C}"/>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textlink="">
      <xdr:nvSpPr>
        <xdr:cNvPr id="131" name="正方形/長方形 130">
          <a:extLst>
            <a:ext uri="{FF2B5EF4-FFF2-40B4-BE49-F238E27FC236}">
              <a16:creationId xmlns:a16="http://schemas.microsoft.com/office/drawing/2014/main" id="{42466D34-5854-4470-99C8-4F7A223EC4FC}"/>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textlink="">
      <xdr:nvSpPr>
        <xdr:cNvPr id="132" name="正方形/長方形 131">
          <a:extLst>
            <a:ext uri="{FF2B5EF4-FFF2-40B4-BE49-F238E27FC236}">
              <a16:creationId xmlns:a16="http://schemas.microsoft.com/office/drawing/2014/main" id="{BDEB40D2-48FA-4A06-A300-BE1443E37AA0}"/>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textlink="">
      <xdr:nvSpPr>
        <xdr:cNvPr id="133" name="正方形/長方形 132">
          <a:extLst>
            <a:ext uri="{FF2B5EF4-FFF2-40B4-BE49-F238E27FC236}">
              <a16:creationId xmlns:a16="http://schemas.microsoft.com/office/drawing/2014/main" id="{9577CA3F-351E-4831-A75B-C74B03C7A3B4}"/>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textlink="">
      <xdr:nvSpPr>
        <xdr:cNvPr id="134" name="正方形/長方形 133">
          <a:extLst>
            <a:ext uri="{FF2B5EF4-FFF2-40B4-BE49-F238E27FC236}">
              <a16:creationId xmlns:a16="http://schemas.microsoft.com/office/drawing/2014/main" id="{89A6E6A9-0D18-4FC5-AF8D-F4D442A94590}"/>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textlink="">
      <xdr:nvSpPr>
        <xdr:cNvPr id="135" name="正方形/長方形 134">
          <a:extLst>
            <a:ext uri="{FF2B5EF4-FFF2-40B4-BE49-F238E27FC236}">
              <a16:creationId xmlns:a16="http://schemas.microsoft.com/office/drawing/2014/main" id="{BADB81E1-D692-45FE-816A-A2555CF404D0}"/>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textlink="">
      <xdr:nvSpPr>
        <xdr:cNvPr id="136" name="正方形/長方形 135">
          <a:extLst>
            <a:ext uri="{FF2B5EF4-FFF2-40B4-BE49-F238E27FC236}">
              <a16:creationId xmlns:a16="http://schemas.microsoft.com/office/drawing/2014/main" id="{C2713B75-EE06-4E2D-915D-B866638A7FEC}"/>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textlink="">
      <xdr:nvSpPr>
        <xdr:cNvPr id="137" name="テキスト ボックス 136">
          <a:extLst>
            <a:ext uri="{FF2B5EF4-FFF2-40B4-BE49-F238E27FC236}">
              <a16:creationId xmlns:a16="http://schemas.microsoft.com/office/drawing/2014/main" id="{8E8F2BBC-056F-4C37-B0D0-BA6A02A2CCEF}"/>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75C7E176-2474-4792-AE5C-7838EBB2B72B}"/>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textlink="">
      <xdr:nvSpPr>
        <xdr:cNvPr id="139" name="テキスト ボックス 138">
          <a:extLst>
            <a:ext uri="{FF2B5EF4-FFF2-40B4-BE49-F238E27FC236}">
              <a16:creationId xmlns:a16="http://schemas.microsoft.com/office/drawing/2014/main" id="{3D376DA3-BCCA-4179-975C-357E1593977D}"/>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a:extLst>
            <a:ext uri="{FF2B5EF4-FFF2-40B4-BE49-F238E27FC236}">
              <a16:creationId xmlns:a16="http://schemas.microsoft.com/office/drawing/2014/main" id="{B84D4145-6C05-4079-959C-4D85A50EA200}"/>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textlink="">
      <xdr:nvSpPr>
        <xdr:cNvPr id="141" name="テキスト ボックス 140">
          <a:extLst>
            <a:ext uri="{FF2B5EF4-FFF2-40B4-BE49-F238E27FC236}">
              <a16:creationId xmlns:a16="http://schemas.microsoft.com/office/drawing/2014/main" id="{3561680D-1193-4353-AF84-576134EF4798}"/>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a:extLst>
            <a:ext uri="{FF2B5EF4-FFF2-40B4-BE49-F238E27FC236}">
              <a16:creationId xmlns:a16="http://schemas.microsoft.com/office/drawing/2014/main" id="{11A36F04-AEC7-457B-8812-ECE478E6DBB3}"/>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textlink="">
      <xdr:nvSpPr>
        <xdr:cNvPr id="143" name="テキスト ボックス 142">
          <a:extLst>
            <a:ext uri="{FF2B5EF4-FFF2-40B4-BE49-F238E27FC236}">
              <a16:creationId xmlns:a16="http://schemas.microsoft.com/office/drawing/2014/main" id="{0B8EFB51-A5C0-4DEA-A0CF-6CE536748754}"/>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a:extLst>
            <a:ext uri="{FF2B5EF4-FFF2-40B4-BE49-F238E27FC236}">
              <a16:creationId xmlns:a16="http://schemas.microsoft.com/office/drawing/2014/main" id="{17B5BBEA-DF34-4FA5-838F-6B23F5CEDE42}"/>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textlink="">
      <xdr:nvSpPr>
        <xdr:cNvPr id="145" name="テキスト ボックス 144">
          <a:extLst>
            <a:ext uri="{FF2B5EF4-FFF2-40B4-BE49-F238E27FC236}">
              <a16:creationId xmlns:a16="http://schemas.microsoft.com/office/drawing/2014/main" id="{19908B47-B4AA-4A3B-AE18-09B29A2EA35F}"/>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a:extLst>
            <a:ext uri="{FF2B5EF4-FFF2-40B4-BE49-F238E27FC236}">
              <a16:creationId xmlns:a16="http://schemas.microsoft.com/office/drawing/2014/main" id="{3ED34FA7-D583-4EE6-8BA4-A951AC612090}"/>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textlink="">
      <xdr:nvSpPr>
        <xdr:cNvPr id="147" name="テキスト ボックス 146">
          <a:extLst>
            <a:ext uri="{FF2B5EF4-FFF2-40B4-BE49-F238E27FC236}">
              <a16:creationId xmlns:a16="http://schemas.microsoft.com/office/drawing/2014/main" id="{7ED16E71-BF86-4168-A93E-EF76E73A466A}"/>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a:extLst>
            <a:ext uri="{FF2B5EF4-FFF2-40B4-BE49-F238E27FC236}">
              <a16:creationId xmlns:a16="http://schemas.microsoft.com/office/drawing/2014/main" id="{95D236A0-3552-451F-962C-ED1CA556F3FC}"/>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textlink="">
      <xdr:nvSpPr>
        <xdr:cNvPr id="149" name="テキスト ボックス 148">
          <a:extLst>
            <a:ext uri="{FF2B5EF4-FFF2-40B4-BE49-F238E27FC236}">
              <a16:creationId xmlns:a16="http://schemas.microsoft.com/office/drawing/2014/main" id="{172DB263-5AA5-494D-B73E-B96691F63212}"/>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a:extLst>
            <a:ext uri="{FF2B5EF4-FFF2-40B4-BE49-F238E27FC236}">
              <a16:creationId xmlns:a16="http://schemas.microsoft.com/office/drawing/2014/main" id="{24F82219-AE7F-49DC-B515-89BBB4F64286}"/>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textlink="">
      <xdr:nvSpPr>
        <xdr:cNvPr id="151" name="テキスト ボックス 150">
          <a:extLst>
            <a:ext uri="{FF2B5EF4-FFF2-40B4-BE49-F238E27FC236}">
              <a16:creationId xmlns:a16="http://schemas.microsoft.com/office/drawing/2014/main" id="{C60DAFEE-CFAA-4CA7-84B0-8E9753DC64D1}"/>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a:extLst>
            <a:ext uri="{FF2B5EF4-FFF2-40B4-BE49-F238E27FC236}">
              <a16:creationId xmlns:a16="http://schemas.microsoft.com/office/drawing/2014/main" id="{C2715AC7-42B2-4C22-B052-0CFCF85E785F}"/>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textlink="">
      <xdr:nvSpPr>
        <xdr:cNvPr id="153" name="【橋りょう・トンネル】&#10;有形固定資産減価償却率グラフ枠">
          <a:extLst>
            <a:ext uri="{FF2B5EF4-FFF2-40B4-BE49-F238E27FC236}">
              <a16:creationId xmlns:a16="http://schemas.microsoft.com/office/drawing/2014/main" id="{A34A7767-A155-41A8-9326-68EA344AE193}"/>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63</xdr:row>
      <xdr:rowOff>81643</xdr:rowOff>
    </xdr:to>
    <xdr:cxnSp macro="">
      <xdr:nvCxnSpPr>
        <xdr:cNvPr id="154" name="直線コネクタ 153">
          <a:extLst>
            <a:ext uri="{FF2B5EF4-FFF2-40B4-BE49-F238E27FC236}">
              <a16:creationId xmlns:a16="http://schemas.microsoft.com/office/drawing/2014/main" id="{E7626A5B-382E-46CD-9FC3-C00C0FF0EAC2}"/>
            </a:ext>
          </a:extLst>
        </xdr:cNvPr>
        <xdr:cNvCxnSpPr/>
      </xdr:nvCxnSpPr>
      <xdr:spPr>
        <a:xfrm flipV="1">
          <a:off x="4173855" y="9550854"/>
          <a:ext cx="0" cy="133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85470</xdr:rowOff>
    </xdr:from>
    <xdr:ext cx="405111" cy="259045"/>
    <xdr:sp textlink="">
      <xdr:nvSpPr>
        <xdr:cNvPr id="155" name="【橋りょう・トンネル】&#10;有形固定資産減価償却率最小値テキスト">
          <a:extLst>
            <a:ext uri="{FF2B5EF4-FFF2-40B4-BE49-F238E27FC236}">
              <a16:creationId xmlns:a16="http://schemas.microsoft.com/office/drawing/2014/main" id="{A1642E11-8D5F-431F-8A09-046ED38C3077}"/>
            </a:ext>
          </a:extLst>
        </xdr:cNvPr>
        <xdr:cNvSpPr txBox="1"/>
      </xdr:nvSpPr>
      <xdr:spPr>
        <a:xfrm>
          <a:off x="4212590" y="1088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81643</xdr:rowOff>
    </xdr:from>
    <xdr:to>
      <xdr:col>24</xdr:col>
      <xdr:colOff>152400</xdr:colOff>
      <xdr:row>63</xdr:row>
      <xdr:rowOff>81643</xdr:rowOff>
    </xdr:to>
    <xdr:cxnSp macro="">
      <xdr:nvCxnSpPr>
        <xdr:cNvPr id="156" name="直線コネクタ 155">
          <a:extLst>
            <a:ext uri="{FF2B5EF4-FFF2-40B4-BE49-F238E27FC236}">
              <a16:creationId xmlns:a16="http://schemas.microsoft.com/office/drawing/2014/main" id="{196B7DCA-8B1A-4F87-995D-D7D97FDC202B}"/>
            </a:ext>
          </a:extLst>
        </xdr:cNvPr>
        <xdr:cNvCxnSpPr/>
      </xdr:nvCxnSpPr>
      <xdr:spPr>
        <a:xfrm>
          <a:off x="4112260" y="108848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340478" cy="259045"/>
    <xdr:sp textlink="">
      <xdr:nvSpPr>
        <xdr:cNvPr id="157" name="【橋りょう・トンネル】&#10;有形固定資産減価償却率最大値テキスト">
          <a:extLst>
            <a:ext uri="{FF2B5EF4-FFF2-40B4-BE49-F238E27FC236}">
              <a16:creationId xmlns:a16="http://schemas.microsoft.com/office/drawing/2014/main" id="{3C683D38-4EDD-4024-88E0-D5B5268A1190}"/>
            </a:ext>
          </a:extLst>
        </xdr:cNvPr>
        <xdr:cNvSpPr txBox="1"/>
      </xdr:nvSpPr>
      <xdr:spPr>
        <a:xfrm>
          <a:off x="4212590" y="93222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58" name="直線コネクタ 157">
          <a:extLst>
            <a:ext uri="{FF2B5EF4-FFF2-40B4-BE49-F238E27FC236}">
              <a16:creationId xmlns:a16="http://schemas.microsoft.com/office/drawing/2014/main" id="{AD1092DD-8F3D-4168-B3C9-9EA6CBBEB95E}"/>
            </a:ext>
          </a:extLst>
        </xdr:cNvPr>
        <xdr:cNvCxnSpPr/>
      </xdr:nvCxnSpPr>
      <xdr:spPr>
        <a:xfrm>
          <a:off x="4112260" y="95508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130101</xdr:rowOff>
    </xdr:from>
    <xdr:ext cx="405111" cy="259045"/>
    <xdr:sp textlink="">
      <xdr:nvSpPr>
        <xdr:cNvPr id="159" name="【橋りょう・トンネル】&#10;有形固定資産減価償却率平均値テキスト">
          <a:extLst>
            <a:ext uri="{FF2B5EF4-FFF2-40B4-BE49-F238E27FC236}">
              <a16:creationId xmlns:a16="http://schemas.microsoft.com/office/drawing/2014/main" id="{528C70AF-C058-4FE8-A1E2-4E5E403B4CD8}"/>
            </a:ext>
          </a:extLst>
        </xdr:cNvPr>
        <xdr:cNvSpPr txBox="1"/>
      </xdr:nvSpPr>
      <xdr:spPr>
        <a:xfrm>
          <a:off x="4212590" y="1042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textlink="">
      <xdr:nvSpPr>
        <xdr:cNvPr id="160" name="フローチャート: 判断 159">
          <a:extLst>
            <a:ext uri="{FF2B5EF4-FFF2-40B4-BE49-F238E27FC236}">
              <a16:creationId xmlns:a16="http://schemas.microsoft.com/office/drawing/2014/main" id="{FC9EEC61-9BD5-4EF4-9BE7-7EBDF13E3E04}"/>
            </a:ext>
          </a:extLst>
        </xdr:cNvPr>
        <xdr:cNvSpPr/>
      </xdr:nvSpPr>
      <xdr:spPr>
        <a:xfrm>
          <a:off x="4131310" y="1043867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140244</xdr:rowOff>
    </xdr:from>
    <xdr:to>
      <xdr:col>20</xdr:col>
      <xdr:colOff>38100</xdr:colOff>
      <xdr:row>61</xdr:row>
      <xdr:rowOff>70394</xdr:rowOff>
    </xdr:to>
    <xdr:sp textlink="">
      <xdr:nvSpPr>
        <xdr:cNvPr id="161" name="フローチャート: 判断 160">
          <a:extLst>
            <a:ext uri="{FF2B5EF4-FFF2-40B4-BE49-F238E27FC236}">
              <a16:creationId xmlns:a16="http://schemas.microsoft.com/office/drawing/2014/main" id="{6419FB83-7969-4819-A757-E6A0DADDD7D2}"/>
            </a:ext>
          </a:extLst>
        </xdr:cNvPr>
        <xdr:cNvSpPr/>
      </xdr:nvSpPr>
      <xdr:spPr>
        <a:xfrm>
          <a:off x="3388360" y="1042343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textlink="">
      <xdr:nvSpPr>
        <xdr:cNvPr id="162" name="フローチャート: 判断 161">
          <a:extLst>
            <a:ext uri="{FF2B5EF4-FFF2-40B4-BE49-F238E27FC236}">
              <a16:creationId xmlns:a16="http://schemas.microsoft.com/office/drawing/2014/main" id="{14120970-B52B-4D9D-A3B7-C52B9182993E}"/>
            </a:ext>
          </a:extLst>
        </xdr:cNvPr>
        <xdr:cNvSpPr/>
      </xdr:nvSpPr>
      <xdr:spPr>
        <a:xfrm>
          <a:off x="2571750" y="1039785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textlink="">
      <xdr:nvSpPr>
        <xdr:cNvPr id="163" name="フローチャート: 判断 162">
          <a:extLst>
            <a:ext uri="{FF2B5EF4-FFF2-40B4-BE49-F238E27FC236}">
              <a16:creationId xmlns:a16="http://schemas.microsoft.com/office/drawing/2014/main" id="{F7BAB684-9500-4ADF-AB27-C2068E9D1D38}"/>
            </a:ext>
          </a:extLst>
        </xdr:cNvPr>
        <xdr:cNvSpPr/>
      </xdr:nvSpPr>
      <xdr:spPr>
        <a:xfrm>
          <a:off x="1774190" y="10382069"/>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68399</xdr:rowOff>
    </xdr:from>
    <xdr:to>
      <xdr:col>6</xdr:col>
      <xdr:colOff>38100</xdr:colOff>
      <xdr:row>60</xdr:row>
      <xdr:rowOff>169999</xdr:rowOff>
    </xdr:to>
    <xdr:sp textlink="">
      <xdr:nvSpPr>
        <xdr:cNvPr id="164" name="フローチャート: 判断 163">
          <a:extLst>
            <a:ext uri="{FF2B5EF4-FFF2-40B4-BE49-F238E27FC236}">
              <a16:creationId xmlns:a16="http://schemas.microsoft.com/office/drawing/2014/main" id="{BA13726A-89AE-4612-A95F-799A7499280E}"/>
            </a:ext>
          </a:extLst>
        </xdr:cNvPr>
        <xdr:cNvSpPr/>
      </xdr:nvSpPr>
      <xdr:spPr>
        <a:xfrm>
          <a:off x="988060" y="10353494"/>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textlink="">
      <xdr:nvSpPr>
        <xdr:cNvPr id="165" name="テキスト ボックス 164">
          <a:extLst>
            <a:ext uri="{FF2B5EF4-FFF2-40B4-BE49-F238E27FC236}">
              <a16:creationId xmlns:a16="http://schemas.microsoft.com/office/drawing/2014/main" id="{72B1F93E-5642-4D5D-A72F-179A4037248A}"/>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textlink="">
      <xdr:nvSpPr>
        <xdr:cNvPr id="166" name="テキスト ボックス 165">
          <a:extLst>
            <a:ext uri="{FF2B5EF4-FFF2-40B4-BE49-F238E27FC236}">
              <a16:creationId xmlns:a16="http://schemas.microsoft.com/office/drawing/2014/main" id="{EB2389A3-2D44-4666-BAC9-961BC50C2A81}"/>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textlink="">
      <xdr:nvSpPr>
        <xdr:cNvPr id="167" name="テキスト ボックス 166">
          <a:extLst>
            <a:ext uri="{FF2B5EF4-FFF2-40B4-BE49-F238E27FC236}">
              <a16:creationId xmlns:a16="http://schemas.microsoft.com/office/drawing/2014/main" id="{20BB0111-414D-45A3-AC49-63E4BAA6F14B}"/>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textlink="">
      <xdr:nvSpPr>
        <xdr:cNvPr id="168" name="テキスト ボックス 167">
          <a:extLst>
            <a:ext uri="{FF2B5EF4-FFF2-40B4-BE49-F238E27FC236}">
              <a16:creationId xmlns:a16="http://schemas.microsoft.com/office/drawing/2014/main" id="{CC555F31-DE08-4767-A0A8-58A6C0EE7314}"/>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textlink="">
      <xdr:nvSpPr>
        <xdr:cNvPr id="169" name="テキスト ボックス 168">
          <a:extLst>
            <a:ext uri="{FF2B5EF4-FFF2-40B4-BE49-F238E27FC236}">
              <a16:creationId xmlns:a16="http://schemas.microsoft.com/office/drawing/2014/main" id="{47504758-2C9F-46D5-BE75-DE10F99A5F7D}"/>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xdr:rowOff>
    </xdr:from>
    <xdr:to>
      <xdr:col>24</xdr:col>
      <xdr:colOff>114300</xdr:colOff>
      <xdr:row>60</xdr:row>
      <xdr:rowOff>107950</xdr:rowOff>
    </xdr:to>
    <xdr:sp textlink="">
      <xdr:nvSpPr>
        <xdr:cNvPr id="170" name="楕円 169">
          <a:extLst>
            <a:ext uri="{FF2B5EF4-FFF2-40B4-BE49-F238E27FC236}">
              <a16:creationId xmlns:a16="http://schemas.microsoft.com/office/drawing/2014/main" id="{E152B8EF-0A9D-4E8E-B978-6C5F25CAC43C}"/>
            </a:ext>
          </a:extLst>
        </xdr:cNvPr>
        <xdr:cNvSpPr/>
      </xdr:nvSpPr>
      <xdr:spPr>
        <a:xfrm>
          <a:off x="4131310" y="1029525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29227</xdr:rowOff>
    </xdr:from>
    <xdr:ext cx="405111" cy="259045"/>
    <xdr:sp textlink="">
      <xdr:nvSpPr>
        <xdr:cNvPr id="171" name="【橋りょう・トンネル】&#10;有形固定資産減価償却率該当値テキスト">
          <a:extLst>
            <a:ext uri="{FF2B5EF4-FFF2-40B4-BE49-F238E27FC236}">
              <a16:creationId xmlns:a16="http://schemas.microsoft.com/office/drawing/2014/main" id="{AC6BAF17-13C1-481D-B577-7B12C3CBE999}"/>
            </a:ext>
          </a:extLst>
        </xdr:cNvPr>
        <xdr:cNvSpPr txBox="1"/>
      </xdr:nvSpPr>
      <xdr:spPr>
        <a:xfrm>
          <a:off x="4212590" y="1014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148409</xdr:rowOff>
    </xdr:from>
    <xdr:to>
      <xdr:col>20</xdr:col>
      <xdr:colOff>38100</xdr:colOff>
      <xdr:row>60</xdr:row>
      <xdr:rowOff>78559</xdr:rowOff>
    </xdr:to>
    <xdr:sp textlink="">
      <xdr:nvSpPr>
        <xdr:cNvPr id="172" name="楕円 171">
          <a:extLst>
            <a:ext uri="{FF2B5EF4-FFF2-40B4-BE49-F238E27FC236}">
              <a16:creationId xmlns:a16="http://schemas.microsoft.com/office/drawing/2014/main" id="{492FF4AC-1184-4986-9CBD-FE74ADB3DB30}"/>
            </a:ext>
          </a:extLst>
        </xdr:cNvPr>
        <xdr:cNvSpPr/>
      </xdr:nvSpPr>
      <xdr:spPr>
        <a:xfrm>
          <a:off x="3388360" y="10262054"/>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27759</xdr:rowOff>
    </xdr:from>
    <xdr:to>
      <xdr:col>24</xdr:col>
      <xdr:colOff>63500</xdr:colOff>
      <xdr:row>60</xdr:row>
      <xdr:rowOff>57150</xdr:rowOff>
    </xdr:to>
    <xdr:cxnSp macro="">
      <xdr:nvCxnSpPr>
        <xdr:cNvPr id="173" name="直線コネクタ 172">
          <a:extLst>
            <a:ext uri="{FF2B5EF4-FFF2-40B4-BE49-F238E27FC236}">
              <a16:creationId xmlns:a16="http://schemas.microsoft.com/office/drawing/2014/main" id="{134A3043-E188-465F-9D6D-CE196B78E70A}"/>
            </a:ext>
          </a:extLst>
        </xdr:cNvPr>
        <xdr:cNvCxnSpPr/>
      </xdr:nvCxnSpPr>
      <xdr:spPr>
        <a:xfrm>
          <a:off x="3431540" y="10312854"/>
          <a:ext cx="742950" cy="2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61521</xdr:rowOff>
    </xdr:from>
    <xdr:ext cx="405111" cy="259045"/>
    <xdr:sp textlink="">
      <xdr:nvSpPr>
        <xdr:cNvPr id="174" name="n_1aveValue【橋りょう・トンネル】&#10;有形固定資産減価償却率">
          <a:extLst>
            <a:ext uri="{FF2B5EF4-FFF2-40B4-BE49-F238E27FC236}">
              <a16:creationId xmlns:a16="http://schemas.microsoft.com/office/drawing/2014/main" id="{852517C1-CC36-4003-9F63-ECFC0E0C9091}"/>
            </a:ext>
          </a:extLst>
        </xdr:cNvPr>
        <xdr:cNvSpPr txBox="1"/>
      </xdr:nvSpPr>
      <xdr:spPr>
        <a:xfrm>
          <a:off x="3239144" y="10516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textlink="">
      <xdr:nvSpPr>
        <xdr:cNvPr id="175" name="n_2aveValue【橋りょう・トンネル】&#10;有形固定資産減価償却率">
          <a:extLst>
            <a:ext uri="{FF2B5EF4-FFF2-40B4-BE49-F238E27FC236}">
              <a16:creationId xmlns:a16="http://schemas.microsoft.com/office/drawing/2014/main" id="{742C8CFE-4CCA-4190-A8A2-3B2D77445F55}"/>
            </a:ext>
          </a:extLst>
        </xdr:cNvPr>
        <xdr:cNvSpPr txBox="1"/>
      </xdr:nvSpPr>
      <xdr:spPr>
        <a:xfrm>
          <a:off x="2439044" y="1016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textlink="">
      <xdr:nvSpPr>
        <xdr:cNvPr id="176" name="n_3aveValue【橋りょう・トンネル】&#10;有形固定資産減価償却率">
          <a:extLst>
            <a:ext uri="{FF2B5EF4-FFF2-40B4-BE49-F238E27FC236}">
              <a16:creationId xmlns:a16="http://schemas.microsoft.com/office/drawing/2014/main" id="{50358F21-2005-4AAA-B7EE-C3BE24493FDC}"/>
            </a:ext>
          </a:extLst>
        </xdr:cNvPr>
        <xdr:cNvSpPr txBox="1"/>
      </xdr:nvSpPr>
      <xdr:spPr>
        <a:xfrm>
          <a:off x="164148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15076</xdr:rowOff>
    </xdr:from>
    <xdr:ext cx="405111" cy="259045"/>
    <xdr:sp textlink="">
      <xdr:nvSpPr>
        <xdr:cNvPr id="177" name="n_4aveValue【橋りょう・トンネル】&#10;有形固定資産減価償却率">
          <a:extLst>
            <a:ext uri="{FF2B5EF4-FFF2-40B4-BE49-F238E27FC236}">
              <a16:creationId xmlns:a16="http://schemas.microsoft.com/office/drawing/2014/main" id="{F6BEA83F-5C08-4F78-9A39-F1800A319F6D}"/>
            </a:ext>
          </a:extLst>
        </xdr:cNvPr>
        <xdr:cNvSpPr txBox="1"/>
      </xdr:nvSpPr>
      <xdr:spPr>
        <a:xfrm>
          <a:off x="855354" y="10134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95086</xdr:rowOff>
    </xdr:from>
    <xdr:ext cx="405111" cy="259045"/>
    <xdr:sp textlink="">
      <xdr:nvSpPr>
        <xdr:cNvPr id="178" name="n_1mainValue【橋りょう・トンネル】&#10;有形固定資産減価償却率">
          <a:extLst>
            <a:ext uri="{FF2B5EF4-FFF2-40B4-BE49-F238E27FC236}">
              <a16:creationId xmlns:a16="http://schemas.microsoft.com/office/drawing/2014/main" id="{D6C90BA8-082A-4B46-AE46-B122AF546AC4}"/>
            </a:ext>
          </a:extLst>
        </xdr:cNvPr>
        <xdr:cNvSpPr txBox="1"/>
      </xdr:nvSpPr>
      <xdr:spPr>
        <a:xfrm>
          <a:off x="3239144" y="10042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textlink="">
      <xdr:nvSpPr>
        <xdr:cNvPr id="179" name="正方形/長方形 178">
          <a:extLst>
            <a:ext uri="{FF2B5EF4-FFF2-40B4-BE49-F238E27FC236}">
              <a16:creationId xmlns:a16="http://schemas.microsoft.com/office/drawing/2014/main" id="{419919DA-AFB3-4ABB-88E1-60813679F910}"/>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textlink="">
      <xdr:nvSpPr>
        <xdr:cNvPr id="180" name="正方形/長方形 179">
          <a:extLst>
            <a:ext uri="{FF2B5EF4-FFF2-40B4-BE49-F238E27FC236}">
              <a16:creationId xmlns:a16="http://schemas.microsoft.com/office/drawing/2014/main" id="{9C449989-0BA2-4386-AAD1-E294A7CB9881}"/>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textlink="">
      <xdr:nvSpPr>
        <xdr:cNvPr id="181" name="正方形/長方形 180">
          <a:extLst>
            <a:ext uri="{FF2B5EF4-FFF2-40B4-BE49-F238E27FC236}">
              <a16:creationId xmlns:a16="http://schemas.microsoft.com/office/drawing/2014/main" id="{DA234C11-FF52-424D-A75F-444E4CB2788A}"/>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textlink="">
      <xdr:nvSpPr>
        <xdr:cNvPr id="182" name="正方形/長方形 181">
          <a:extLst>
            <a:ext uri="{FF2B5EF4-FFF2-40B4-BE49-F238E27FC236}">
              <a16:creationId xmlns:a16="http://schemas.microsoft.com/office/drawing/2014/main" id="{C0AC75C5-AE98-4025-B0C7-DA939B0E458E}"/>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textlink="">
      <xdr:nvSpPr>
        <xdr:cNvPr id="183" name="正方形/長方形 182">
          <a:extLst>
            <a:ext uri="{FF2B5EF4-FFF2-40B4-BE49-F238E27FC236}">
              <a16:creationId xmlns:a16="http://schemas.microsoft.com/office/drawing/2014/main" id="{0A5E66FE-645B-49F4-ADC0-4545CF0F4F74}"/>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textlink="">
      <xdr:nvSpPr>
        <xdr:cNvPr id="184" name="正方形/長方形 183">
          <a:extLst>
            <a:ext uri="{FF2B5EF4-FFF2-40B4-BE49-F238E27FC236}">
              <a16:creationId xmlns:a16="http://schemas.microsoft.com/office/drawing/2014/main" id="{075D20EF-CB50-4D29-A20A-E4DD6172455A}"/>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textlink="">
      <xdr:nvSpPr>
        <xdr:cNvPr id="185" name="正方形/長方形 184">
          <a:extLst>
            <a:ext uri="{FF2B5EF4-FFF2-40B4-BE49-F238E27FC236}">
              <a16:creationId xmlns:a16="http://schemas.microsoft.com/office/drawing/2014/main" id="{8C5A9E1F-6302-4AD0-A777-37CB66F569AB}"/>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textlink="">
      <xdr:nvSpPr>
        <xdr:cNvPr id="186" name="正方形/長方形 185">
          <a:extLst>
            <a:ext uri="{FF2B5EF4-FFF2-40B4-BE49-F238E27FC236}">
              <a16:creationId xmlns:a16="http://schemas.microsoft.com/office/drawing/2014/main" id="{1156EEAB-4577-4F94-BE37-28BA383ED876}"/>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textlink="">
      <xdr:nvSpPr>
        <xdr:cNvPr id="187" name="テキスト ボックス 186">
          <a:extLst>
            <a:ext uri="{FF2B5EF4-FFF2-40B4-BE49-F238E27FC236}">
              <a16:creationId xmlns:a16="http://schemas.microsoft.com/office/drawing/2014/main" id="{6C7EFECE-C551-4D24-9444-F209E12B5395}"/>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id="{23723D9F-79CE-4C4C-9BDC-FA2342F7B9C2}"/>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9" name="直線コネクタ 188">
          <a:extLst>
            <a:ext uri="{FF2B5EF4-FFF2-40B4-BE49-F238E27FC236}">
              <a16:creationId xmlns:a16="http://schemas.microsoft.com/office/drawing/2014/main" id="{CE45DD7C-B001-4C9A-89A5-615F3E0112CD}"/>
            </a:ext>
          </a:extLst>
        </xdr:cNvPr>
        <xdr:cNvCxnSpPr/>
      </xdr:nvCxnSpPr>
      <xdr:spPr>
        <a:xfrm>
          <a:off x="5960110" y="108546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textlink="">
      <xdr:nvSpPr>
        <xdr:cNvPr id="190" name="テキスト ボックス 189">
          <a:extLst>
            <a:ext uri="{FF2B5EF4-FFF2-40B4-BE49-F238E27FC236}">
              <a16:creationId xmlns:a16="http://schemas.microsoft.com/office/drawing/2014/main" id="{0545A6A5-2433-4159-9188-D908167AFC2C}"/>
            </a:ext>
          </a:extLst>
        </xdr:cNvPr>
        <xdr:cNvSpPr txBox="1"/>
      </xdr:nvSpPr>
      <xdr:spPr>
        <a:xfrm>
          <a:off x="5724659" y="1071818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a:extLst>
            <a:ext uri="{FF2B5EF4-FFF2-40B4-BE49-F238E27FC236}">
              <a16:creationId xmlns:a16="http://schemas.microsoft.com/office/drawing/2014/main" id="{D7E12ADD-1B55-420C-939C-DE51E705FF9B}"/>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textlink="">
      <xdr:nvSpPr>
        <xdr:cNvPr id="192" name="テキスト ボックス 191">
          <a:extLst>
            <a:ext uri="{FF2B5EF4-FFF2-40B4-BE49-F238E27FC236}">
              <a16:creationId xmlns:a16="http://schemas.microsoft.com/office/drawing/2014/main" id="{1164CB47-6A82-49DD-BC9B-D5B988C00E66}"/>
            </a:ext>
          </a:extLst>
        </xdr:cNvPr>
        <xdr:cNvSpPr txBox="1"/>
      </xdr:nvSpPr>
      <xdr:spPr>
        <a:xfrm>
          <a:off x="5416126" y="101428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93" name="直線コネクタ 192">
          <a:extLst>
            <a:ext uri="{FF2B5EF4-FFF2-40B4-BE49-F238E27FC236}">
              <a16:creationId xmlns:a16="http://schemas.microsoft.com/office/drawing/2014/main" id="{9B657BCF-99F2-4BFF-A3CD-59C6086D6E88}"/>
            </a:ext>
          </a:extLst>
        </xdr:cNvPr>
        <xdr:cNvCxnSpPr/>
      </xdr:nvCxnSpPr>
      <xdr:spPr>
        <a:xfrm>
          <a:off x="5960110"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textlink="">
      <xdr:nvSpPr>
        <xdr:cNvPr id="194" name="テキスト ボックス 193">
          <a:extLst>
            <a:ext uri="{FF2B5EF4-FFF2-40B4-BE49-F238E27FC236}">
              <a16:creationId xmlns:a16="http://schemas.microsoft.com/office/drawing/2014/main" id="{AE31530C-7075-4116-8463-AA9A9AAE581B}"/>
            </a:ext>
          </a:extLst>
        </xdr:cNvPr>
        <xdr:cNvSpPr txBox="1"/>
      </xdr:nvSpPr>
      <xdr:spPr>
        <a:xfrm>
          <a:off x="5416126" y="957137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a:extLst>
            <a:ext uri="{FF2B5EF4-FFF2-40B4-BE49-F238E27FC236}">
              <a16:creationId xmlns:a16="http://schemas.microsoft.com/office/drawing/2014/main" id="{7C55D57F-7232-45EC-A91C-2FB3755D8C66}"/>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textlink="">
      <xdr:nvSpPr>
        <xdr:cNvPr id="196" name="テキスト ボックス 195">
          <a:extLst>
            <a:ext uri="{FF2B5EF4-FFF2-40B4-BE49-F238E27FC236}">
              <a16:creationId xmlns:a16="http://schemas.microsoft.com/office/drawing/2014/main" id="{35D1D787-9F6E-4778-9202-C8E3272C6C2D}"/>
            </a:ext>
          </a:extLst>
        </xdr:cNvPr>
        <xdr:cNvSpPr txBox="1"/>
      </xdr:nvSpPr>
      <xdr:spPr>
        <a:xfrm>
          <a:off x="5416126" y="900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textlink="">
      <xdr:nvSpPr>
        <xdr:cNvPr id="197" name="【橋りょう・トンネル】&#10;一人当たり有形固定資産（償却資産）額グラフ枠">
          <a:extLst>
            <a:ext uri="{FF2B5EF4-FFF2-40B4-BE49-F238E27FC236}">
              <a16:creationId xmlns:a16="http://schemas.microsoft.com/office/drawing/2014/main" id="{9D257C9B-0BDF-4F9F-A6CD-6BFACAE09021}"/>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1383</xdr:rowOff>
    </xdr:from>
    <xdr:to>
      <xdr:col>54</xdr:col>
      <xdr:colOff>189865</xdr:colOff>
      <xdr:row>63</xdr:row>
      <xdr:rowOff>53818</xdr:rowOff>
    </xdr:to>
    <xdr:cxnSp macro="">
      <xdr:nvCxnSpPr>
        <xdr:cNvPr id="198" name="直線コネクタ 197">
          <a:extLst>
            <a:ext uri="{FF2B5EF4-FFF2-40B4-BE49-F238E27FC236}">
              <a16:creationId xmlns:a16="http://schemas.microsoft.com/office/drawing/2014/main" id="{EE504A96-537A-4E0D-AD38-4A7C468DCF49}"/>
            </a:ext>
          </a:extLst>
        </xdr:cNvPr>
        <xdr:cNvCxnSpPr/>
      </xdr:nvCxnSpPr>
      <xdr:spPr>
        <a:xfrm flipV="1">
          <a:off x="9429115" y="9602583"/>
          <a:ext cx="0" cy="1256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57645</xdr:rowOff>
    </xdr:from>
    <xdr:ext cx="378565" cy="259045"/>
    <xdr:sp textlink="">
      <xdr:nvSpPr>
        <xdr:cNvPr id="199" name="【橋りょう・トンネル】&#10;一人当たり有形固定資産（償却資産）額最小値テキスト">
          <a:extLst>
            <a:ext uri="{FF2B5EF4-FFF2-40B4-BE49-F238E27FC236}">
              <a16:creationId xmlns:a16="http://schemas.microsoft.com/office/drawing/2014/main" id="{3BCE959B-8FBD-45A5-8DB8-6A1C1DA18494}"/>
            </a:ext>
          </a:extLst>
        </xdr:cNvPr>
        <xdr:cNvSpPr txBox="1"/>
      </xdr:nvSpPr>
      <xdr:spPr>
        <a:xfrm>
          <a:off x="9467850" y="10855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53818</xdr:rowOff>
    </xdr:from>
    <xdr:to>
      <xdr:col>55</xdr:col>
      <xdr:colOff>88900</xdr:colOff>
      <xdr:row>63</xdr:row>
      <xdr:rowOff>53818</xdr:rowOff>
    </xdr:to>
    <xdr:cxnSp macro="">
      <xdr:nvCxnSpPr>
        <xdr:cNvPr id="200" name="直線コネクタ 199">
          <a:extLst>
            <a:ext uri="{FF2B5EF4-FFF2-40B4-BE49-F238E27FC236}">
              <a16:creationId xmlns:a16="http://schemas.microsoft.com/office/drawing/2014/main" id="{C030BF68-CF6E-43BB-B0F0-30E4595EAD81}"/>
            </a:ext>
          </a:extLst>
        </xdr:cNvPr>
        <xdr:cNvCxnSpPr/>
      </xdr:nvCxnSpPr>
      <xdr:spPr>
        <a:xfrm>
          <a:off x="9356090" y="10858978"/>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119510</xdr:rowOff>
    </xdr:from>
    <xdr:ext cx="599010" cy="259045"/>
    <xdr:sp textlink="">
      <xdr:nvSpPr>
        <xdr:cNvPr id="201" name="【橋りょう・トンネル】&#10;一人当たり有形固定資産（償却資産）額最大値テキスト">
          <a:extLst>
            <a:ext uri="{FF2B5EF4-FFF2-40B4-BE49-F238E27FC236}">
              <a16:creationId xmlns:a16="http://schemas.microsoft.com/office/drawing/2014/main" id="{2C103DF3-35A5-420B-938E-9FD875D07389}"/>
            </a:ext>
          </a:extLst>
        </xdr:cNvPr>
        <xdr:cNvSpPr txBox="1"/>
      </xdr:nvSpPr>
      <xdr:spPr>
        <a:xfrm>
          <a:off x="9467850" y="937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1383</xdr:rowOff>
    </xdr:from>
    <xdr:to>
      <xdr:col>55</xdr:col>
      <xdr:colOff>88900</xdr:colOff>
      <xdr:row>56</xdr:row>
      <xdr:rowOff>1383</xdr:rowOff>
    </xdr:to>
    <xdr:cxnSp macro="">
      <xdr:nvCxnSpPr>
        <xdr:cNvPr id="202" name="直線コネクタ 201">
          <a:extLst>
            <a:ext uri="{FF2B5EF4-FFF2-40B4-BE49-F238E27FC236}">
              <a16:creationId xmlns:a16="http://schemas.microsoft.com/office/drawing/2014/main" id="{F697B457-52A0-4024-A749-C3A73C2A3F62}"/>
            </a:ext>
          </a:extLst>
        </xdr:cNvPr>
        <xdr:cNvCxnSpPr/>
      </xdr:nvCxnSpPr>
      <xdr:spPr>
        <a:xfrm>
          <a:off x="9356090" y="960258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98875</xdr:rowOff>
    </xdr:from>
    <xdr:ext cx="534377" cy="259045"/>
    <xdr:sp textlink="">
      <xdr:nvSpPr>
        <xdr:cNvPr id="203" name="【橋りょう・トンネル】&#10;一人当たり有形固定資産（償却資産）額平均値テキスト">
          <a:extLst>
            <a:ext uri="{FF2B5EF4-FFF2-40B4-BE49-F238E27FC236}">
              <a16:creationId xmlns:a16="http://schemas.microsoft.com/office/drawing/2014/main" id="{494D382F-ED59-4CFE-9BD2-F29A8D89A9DA}"/>
            </a:ext>
          </a:extLst>
        </xdr:cNvPr>
        <xdr:cNvSpPr txBox="1"/>
      </xdr:nvSpPr>
      <xdr:spPr>
        <a:xfrm>
          <a:off x="9467850" y="10210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75998</xdr:rowOff>
    </xdr:from>
    <xdr:to>
      <xdr:col>55</xdr:col>
      <xdr:colOff>50800</xdr:colOff>
      <xdr:row>61</xdr:row>
      <xdr:rowOff>6148</xdr:rowOff>
    </xdr:to>
    <xdr:sp textlink="">
      <xdr:nvSpPr>
        <xdr:cNvPr id="204" name="フローチャート: 判断 203">
          <a:extLst>
            <a:ext uri="{FF2B5EF4-FFF2-40B4-BE49-F238E27FC236}">
              <a16:creationId xmlns:a16="http://schemas.microsoft.com/office/drawing/2014/main" id="{87590137-7626-44F4-A0CF-0AE9342F65FC}"/>
            </a:ext>
          </a:extLst>
        </xdr:cNvPr>
        <xdr:cNvSpPr/>
      </xdr:nvSpPr>
      <xdr:spPr>
        <a:xfrm>
          <a:off x="9394190" y="10362998"/>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77667</xdr:rowOff>
    </xdr:from>
    <xdr:to>
      <xdr:col>50</xdr:col>
      <xdr:colOff>165100</xdr:colOff>
      <xdr:row>61</xdr:row>
      <xdr:rowOff>7817</xdr:rowOff>
    </xdr:to>
    <xdr:sp textlink="">
      <xdr:nvSpPr>
        <xdr:cNvPr id="205" name="フローチャート: 判断 204">
          <a:extLst>
            <a:ext uri="{FF2B5EF4-FFF2-40B4-BE49-F238E27FC236}">
              <a16:creationId xmlns:a16="http://schemas.microsoft.com/office/drawing/2014/main" id="{B9C45F89-3298-41CB-9F7A-D74724F0E03A}"/>
            </a:ext>
          </a:extLst>
        </xdr:cNvPr>
        <xdr:cNvSpPr/>
      </xdr:nvSpPr>
      <xdr:spPr>
        <a:xfrm>
          <a:off x="8632190" y="1036466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46692</xdr:rowOff>
    </xdr:from>
    <xdr:to>
      <xdr:col>46</xdr:col>
      <xdr:colOff>38100</xdr:colOff>
      <xdr:row>60</xdr:row>
      <xdr:rowOff>148292</xdr:rowOff>
    </xdr:to>
    <xdr:sp textlink="">
      <xdr:nvSpPr>
        <xdr:cNvPr id="206" name="フローチャート: 判断 205">
          <a:extLst>
            <a:ext uri="{FF2B5EF4-FFF2-40B4-BE49-F238E27FC236}">
              <a16:creationId xmlns:a16="http://schemas.microsoft.com/office/drawing/2014/main" id="{9BD5D195-D8B9-4FA3-86B5-7B0D557A099F}"/>
            </a:ext>
          </a:extLst>
        </xdr:cNvPr>
        <xdr:cNvSpPr/>
      </xdr:nvSpPr>
      <xdr:spPr>
        <a:xfrm>
          <a:off x="7846060" y="103355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49967</xdr:rowOff>
    </xdr:from>
    <xdr:to>
      <xdr:col>41</xdr:col>
      <xdr:colOff>101600</xdr:colOff>
      <xdr:row>60</xdr:row>
      <xdr:rowOff>151567</xdr:rowOff>
    </xdr:to>
    <xdr:sp textlink="">
      <xdr:nvSpPr>
        <xdr:cNvPr id="207" name="フローチャート: 判断 206">
          <a:extLst>
            <a:ext uri="{FF2B5EF4-FFF2-40B4-BE49-F238E27FC236}">
              <a16:creationId xmlns:a16="http://schemas.microsoft.com/office/drawing/2014/main" id="{644D4EC1-C6F9-4626-A9C6-431C75B10426}"/>
            </a:ext>
          </a:extLst>
        </xdr:cNvPr>
        <xdr:cNvSpPr/>
      </xdr:nvSpPr>
      <xdr:spPr>
        <a:xfrm>
          <a:off x="7029450" y="1034077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50441</xdr:rowOff>
    </xdr:from>
    <xdr:to>
      <xdr:col>36</xdr:col>
      <xdr:colOff>165100</xdr:colOff>
      <xdr:row>60</xdr:row>
      <xdr:rowOff>152041</xdr:rowOff>
    </xdr:to>
    <xdr:sp textlink="">
      <xdr:nvSpPr>
        <xdr:cNvPr id="208" name="フローチャート: 判断 207">
          <a:extLst>
            <a:ext uri="{FF2B5EF4-FFF2-40B4-BE49-F238E27FC236}">
              <a16:creationId xmlns:a16="http://schemas.microsoft.com/office/drawing/2014/main" id="{A3D3DCC1-3CBF-4B72-AFC2-08F1A0D89B78}"/>
            </a:ext>
          </a:extLst>
        </xdr:cNvPr>
        <xdr:cNvSpPr/>
      </xdr:nvSpPr>
      <xdr:spPr>
        <a:xfrm>
          <a:off x="6231890" y="10341251"/>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textlink="">
      <xdr:nvSpPr>
        <xdr:cNvPr id="209" name="テキスト ボックス 208">
          <a:extLst>
            <a:ext uri="{FF2B5EF4-FFF2-40B4-BE49-F238E27FC236}">
              <a16:creationId xmlns:a16="http://schemas.microsoft.com/office/drawing/2014/main" id="{CFBAB631-2BBE-4BBA-AF0E-AC957FBF7502}"/>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textlink="">
      <xdr:nvSpPr>
        <xdr:cNvPr id="210" name="テキスト ボックス 209">
          <a:extLst>
            <a:ext uri="{FF2B5EF4-FFF2-40B4-BE49-F238E27FC236}">
              <a16:creationId xmlns:a16="http://schemas.microsoft.com/office/drawing/2014/main" id="{ADDF773D-E927-48DF-BFDB-219D53CF9D13}"/>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textlink="">
      <xdr:nvSpPr>
        <xdr:cNvPr id="211" name="テキスト ボックス 210">
          <a:extLst>
            <a:ext uri="{FF2B5EF4-FFF2-40B4-BE49-F238E27FC236}">
              <a16:creationId xmlns:a16="http://schemas.microsoft.com/office/drawing/2014/main" id="{D2269CE5-3721-41C8-8684-54133D8CC9FB}"/>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textlink="">
      <xdr:nvSpPr>
        <xdr:cNvPr id="212" name="テキスト ボックス 211">
          <a:extLst>
            <a:ext uri="{FF2B5EF4-FFF2-40B4-BE49-F238E27FC236}">
              <a16:creationId xmlns:a16="http://schemas.microsoft.com/office/drawing/2014/main" id="{9FBDBAA5-E2C3-422B-A076-8B77AD3EE699}"/>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textlink="">
      <xdr:nvSpPr>
        <xdr:cNvPr id="213" name="テキスト ボックス 212">
          <a:extLst>
            <a:ext uri="{FF2B5EF4-FFF2-40B4-BE49-F238E27FC236}">
              <a16:creationId xmlns:a16="http://schemas.microsoft.com/office/drawing/2014/main" id="{073506A0-5187-4D15-9A2B-33923145080E}"/>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10945</xdr:rowOff>
    </xdr:from>
    <xdr:to>
      <xdr:col>55</xdr:col>
      <xdr:colOff>50800</xdr:colOff>
      <xdr:row>62</xdr:row>
      <xdr:rowOff>112545</xdr:rowOff>
    </xdr:to>
    <xdr:sp textlink="">
      <xdr:nvSpPr>
        <xdr:cNvPr id="214" name="楕円 213">
          <a:extLst>
            <a:ext uri="{FF2B5EF4-FFF2-40B4-BE49-F238E27FC236}">
              <a16:creationId xmlns:a16="http://schemas.microsoft.com/office/drawing/2014/main" id="{063D01AF-29EB-4C5B-B42F-2DC919F15317}"/>
            </a:ext>
          </a:extLst>
        </xdr:cNvPr>
        <xdr:cNvSpPr/>
      </xdr:nvSpPr>
      <xdr:spPr>
        <a:xfrm>
          <a:off x="9394190" y="10642750"/>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160822</xdr:rowOff>
    </xdr:from>
    <xdr:ext cx="534377" cy="259045"/>
    <xdr:sp textlink="">
      <xdr:nvSpPr>
        <xdr:cNvPr id="215" name="【橋りょう・トンネル】&#10;一人当たり有形固定資産（償却資産）額該当値テキスト">
          <a:extLst>
            <a:ext uri="{FF2B5EF4-FFF2-40B4-BE49-F238E27FC236}">
              <a16:creationId xmlns:a16="http://schemas.microsoft.com/office/drawing/2014/main" id="{85B68936-2DCF-46C8-9EC9-71A54512CB37}"/>
            </a:ext>
          </a:extLst>
        </xdr:cNvPr>
        <xdr:cNvSpPr txBox="1"/>
      </xdr:nvSpPr>
      <xdr:spPr>
        <a:xfrm>
          <a:off x="9467850" y="1062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11454</xdr:rowOff>
    </xdr:from>
    <xdr:to>
      <xdr:col>50</xdr:col>
      <xdr:colOff>165100</xdr:colOff>
      <xdr:row>62</xdr:row>
      <xdr:rowOff>113054</xdr:rowOff>
    </xdr:to>
    <xdr:sp textlink="">
      <xdr:nvSpPr>
        <xdr:cNvPr id="216" name="楕円 215">
          <a:extLst>
            <a:ext uri="{FF2B5EF4-FFF2-40B4-BE49-F238E27FC236}">
              <a16:creationId xmlns:a16="http://schemas.microsoft.com/office/drawing/2014/main" id="{F3605E75-1D25-46A7-B1D8-F864AC37B270}"/>
            </a:ext>
          </a:extLst>
        </xdr:cNvPr>
        <xdr:cNvSpPr/>
      </xdr:nvSpPr>
      <xdr:spPr>
        <a:xfrm>
          <a:off x="8632190" y="10645164"/>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61745</xdr:rowOff>
    </xdr:from>
    <xdr:to>
      <xdr:col>55</xdr:col>
      <xdr:colOff>0</xdr:colOff>
      <xdr:row>62</xdr:row>
      <xdr:rowOff>62254</xdr:rowOff>
    </xdr:to>
    <xdr:cxnSp macro="">
      <xdr:nvCxnSpPr>
        <xdr:cNvPr id="217" name="直線コネクタ 216">
          <a:extLst>
            <a:ext uri="{FF2B5EF4-FFF2-40B4-BE49-F238E27FC236}">
              <a16:creationId xmlns:a16="http://schemas.microsoft.com/office/drawing/2014/main" id="{521A89E6-A3EF-4C63-AAE2-A53C5F32039D}"/>
            </a:ext>
          </a:extLst>
        </xdr:cNvPr>
        <xdr:cNvCxnSpPr/>
      </xdr:nvCxnSpPr>
      <xdr:spPr>
        <a:xfrm flipV="1">
          <a:off x="8686800" y="10687835"/>
          <a:ext cx="742950" cy="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24344</xdr:rowOff>
    </xdr:from>
    <xdr:ext cx="534377" cy="259045"/>
    <xdr:sp textlink="">
      <xdr:nvSpPr>
        <xdr:cNvPr id="218" name="n_1aveValue【橋りょう・トンネル】&#10;一人当たり有形固定資産（償却資産）額">
          <a:extLst>
            <a:ext uri="{FF2B5EF4-FFF2-40B4-BE49-F238E27FC236}">
              <a16:creationId xmlns:a16="http://schemas.microsoft.com/office/drawing/2014/main" id="{C0E8369C-B71E-4E79-BE7A-617B97A4CEC5}"/>
            </a:ext>
          </a:extLst>
        </xdr:cNvPr>
        <xdr:cNvSpPr txBox="1"/>
      </xdr:nvSpPr>
      <xdr:spPr>
        <a:xfrm>
          <a:off x="8422151" y="1013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164819</xdr:rowOff>
    </xdr:from>
    <xdr:ext cx="534377" cy="259045"/>
    <xdr:sp textlink="">
      <xdr:nvSpPr>
        <xdr:cNvPr id="219" name="n_2aveValue【橋りょう・トンネル】&#10;一人当たり有形固定資産（償却資産）額">
          <a:extLst>
            <a:ext uri="{FF2B5EF4-FFF2-40B4-BE49-F238E27FC236}">
              <a16:creationId xmlns:a16="http://schemas.microsoft.com/office/drawing/2014/main" id="{4652F6B8-E848-4C67-8290-77A31E478712}"/>
            </a:ext>
          </a:extLst>
        </xdr:cNvPr>
        <xdr:cNvSpPr txBox="1"/>
      </xdr:nvSpPr>
      <xdr:spPr>
        <a:xfrm>
          <a:off x="7641101" y="1011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168094</xdr:rowOff>
    </xdr:from>
    <xdr:ext cx="534377" cy="259045"/>
    <xdr:sp textlink="">
      <xdr:nvSpPr>
        <xdr:cNvPr id="220" name="n_3aveValue【橋りょう・トンネル】&#10;一人当たり有形固定資産（償却資産）額">
          <a:extLst>
            <a:ext uri="{FF2B5EF4-FFF2-40B4-BE49-F238E27FC236}">
              <a16:creationId xmlns:a16="http://schemas.microsoft.com/office/drawing/2014/main" id="{E732CC05-427F-4467-B5B7-C7FED61568AA}"/>
            </a:ext>
          </a:extLst>
        </xdr:cNvPr>
        <xdr:cNvSpPr txBox="1"/>
      </xdr:nvSpPr>
      <xdr:spPr>
        <a:xfrm>
          <a:off x="6854971" y="1011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58</xdr:row>
      <xdr:rowOff>168568</xdr:rowOff>
    </xdr:from>
    <xdr:ext cx="534377" cy="259045"/>
    <xdr:sp textlink="">
      <xdr:nvSpPr>
        <xdr:cNvPr id="221" name="n_4aveValue【橋りょう・トンネル】&#10;一人当たり有形固定資産（償却資産）額">
          <a:extLst>
            <a:ext uri="{FF2B5EF4-FFF2-40B4-BE49-F238E27FC236}">
              <a16:creationId xmlns:a16="http://schemas.microsoft.com/office/drawing/2014/main" id="{C94F41C5-FB5F-4229-B973-E7BF95A0E06F}"/>
            </a:ext>
          </a:extLst>
        </xdr:cNvPr>
        <xdr:cNvSpPr txBox="1"/>
      </xdr:nvSpPr>
      <xdr:spPr>
        <a:xfrm>
          <a:off x="6038361" y="101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104181</xdr:rowOff>
    </xdr:from>
    <xdr:ext cx="534377" cy="259045"/>
    <xdr:sp textlink="">
      <xdr:nvSpPr>
        <xdr:cNvPr id="222" name="n_1mainValue【橋りょう・トンネル】&#10;一人当たり有形固定資産（償却資産）額">
          <a:extLst>
            <a:ext uri="{FF2B5EF4-FFF2-40B4-BE49-F238E27FC236}">
              <a16:creationId xmlns:a16="http://schemas.microsoft.com/office/drawing/2014/main" id="{AAE65632-6470-460A-A9A8-6720B97D8171}"/>
            </a:ext>
          </a:extLst>
        </xdr:cNvPr>
        <xdr:cNvSpPr txBox="1"/>
      </xdr:nvSpPr>
      <xdr:spPr>
        <a:xfrm>
          <a:off x="8422151" y="1073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textlink="">
      <xdr:nvSpPr>
        <xdr:cNvPr id="223" name="正方形/長方形 222">
          <a:extLst>
            <a:ext uri="{FF2B5EF4-FFF2-40B4-BE49-F238E27FC236}">
              <a16:creationId xmlns:a16="http://schemas.microsoft.com/office/drawing/2014/main" id="{FC3A8C0D-CE01-4C11-BAEF-77871125A766}"/>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textlink="">
      <xdr:nvSpPr>
        <xdr:cNvPr id="224" name="正方形/長方形 223">
          <a:extLst>
            <a:ext uri="{FF2B5EF4-FFF2-40B4-BE49-F238E27FC236}">
              <a16:creationId xmlns:a16="http://schemas.microsoft.com/office/drawing/2014/main" id="{2B88EE5F-08E3-45A3-A520-C09987D62F77}"/>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textlink="">
      <xdr:nvSpPr>
        <xdr:cNvPr id="225" name="正方形/長方形 224">
          <a:extLst>
            <a:ext uri="{FF2B5EF4-FFF2-40B4-BE49-F238E27FC236}">
              <a16:creationId xmlns:a16="http://schemas.microsoft.com/office/drawing/2014/main" id="{4931EB1B-D135-479A-BE10-F1F399CB2876}"/>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textlink="">
      <xdr:nvSpPr>
        <xdr:cNvPr id="226" name="正方形/長方形 225">
          <a:extLst>
            <a:ext uri="{FF2B5EF4-FFF2-40B4-BE49-F238E27FC236}">
              <a16:creationId xmlns:a16="http://schemas.microsoft.com/office/drawing/2014/main" id="{2A383562-6884-40C2-AF31-FDCD0E8FDEA7}"/>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textlink="">
      <xdr:nvSpPr>
        <xdr:cNvPr id="227" name="正方形/長方形 226">
          <a:extLst>
            <a:ext uri="{FF2B5EF4-FFF2-40B4-BE49-F238E27FC236}">
              <a16:creationId xmlns:a16="http://schemas.microsoft.com/office/drawing/2014/main" id="{85B90525-6D26-4958-9E0D-BDA147E92904}"/>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textlink="">
      <xdr:nvSpPr>
        <xdr:cNvPr id="228" name="正方形/長方形 227">
          <a:extLst>
            <a:ext uri="{FF2B5EF4-FFF2-40B4-BE49-F238E27FC236}">
              <a16:creationId xmlns:a16="http://schemas.microsoft.com/office/drawing/2014/main" id="{39665275-88D3-4DC4-827F-49EC6FFE58E5}"/>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textlink="">
      <xdr:nvSpPr>
        <xdr:cNvPr id="229" name="正方形/長方形 228">
          <a:extLst>
            <a:ext uri="{FF2B5EF4-FFF2-40B4-BE49-F238E27FC236}">
              <a16:creationId xmlns:a16="http://schemas.microsoft.com/office/drawing/2014/main" id="{C671F0A7-ADC9-47A8-B7EF-B8CC0DD57544}"/>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textlink="">
      <xdr:nvSpPr>
        <xdr:cNvPr id="230" name="正方形/長方形 229">
          <a:extLst>
            <a:ext uri="{FF2B5EF4-FFF2-40B4-BE49-F238E27FC236}">
              <a16:creationId xmlns:a16="http://schemas.microsoft.com/office/drawing/2014/main" id="{78E4632D-2AC6-4280-B559-6C0DB91F1547}"/>
            </a:ext>
          </a:extLst>
        </xdr:cNvPr>
        <xdr:cNvSpPr/>
      </xdr:nvSpPr>
      <xdr:spPr>
        <a:xfrm>
          <a:off x="6858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textlink="">
      <xdr:nvSpPr>
        <xdr:cNvPr id="231" name="テキスト ボックス 230">
          <a:extLst>
            <a:ext uri="{FF2B5EF4-FFF2-40B4-BE49-F238E27FC236}">
              <a16:creationId xmlns:a16="http://schemas.microsoft.com/office/drawing/2014/main" id="{5181488E-9904-4D9E-AB0A-ACB836AFD88C}"/>
            </a:ext>
          </a:extLst>
        </xdr:cNvPr>
        <xdr:cNvSpPr txBox="1"/>
      </xdr:nvSpPr>
      <xdr:spPr>
        <a:xfrm>
          <a:off x="66675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a:extLst>
            <a:ext uri="{FF2B5EF4-FFF2-40B4-BE49-F238E27FC236}">
              <a16:creationId xmlns:a16="http://schemas.microsoft.com/office/drawing/2014/main" id="{6E27722A-ECA4-4932-9DF1-B044ABDC131E}"/>
            </a:ext>
          </a:extLst>
        </xdr:cNvPr>
        <xdr:cNvCxnSpPr/>
      </xdr:nvCxnSpPr>
      <xdr:spPr>
        <a:xfrm>
          <a:off x="6858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textlink="">
      <xdr:nvSpPr>
        <xdr:cNvPr id="233" name="テキスト ボックス 232">
          <a:extLst>
            <a:ext uri="{FF2B5EF4-FFF2-40B4-BE49-F238E27FC236}">
              <a16:creationId xmlns:a16="http://schemas.microsoft.com/office/drawing/2014/main" id="{025F420D-3383-43D9-8B3B-C24810D0E58A}"/>
            </a:ext>
          </a:extLst>
        </xdr:cNvPr>
        <xdr:cNvSpPr txBox="1"/>
      </xdr:nvSpPr>
      <xdr:spPr>
        <a:xfrm>
          <a:off x="273866"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4" name="直線コネクタ 233">
          <a:extLst>
            <a:ext uri="{FF2B5EF4-FFF2-40B4-BE49-F238E27FC236}">
              <a16:creationId xmlns:a16="http://schemas.microsoft.com/office/drawing/2014/main" id="{A8C96C7B-1F50-4226-A92C-A1E612DA2904}"/>
            </a:ext>
          </a:extLst>
        </xdr:cNvPr>
        <xdr:cNvCxnSpPr/>
      </xdr:nvCxnSpPr>
      <xdr:spPr>
        <a:xfrm>
          <a:off x="685800" y="1478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textlink="">
      <xdr:nvSpPr>
        <xdr:cNvPr id="235" name="テキスト ボックス 234">
          <a:extLst>
            <a:ext uri="{FF2B5EF4-FFF2-40B4-BE49-F238E27FC236}">
              <a16:creationId xmlns:a16="http://schemas.microsoft.com/office/drawing/2014/main" id="{19328792-45C4-42D5-BA0F-A36111F3A410}"/>
            </a:ext>
          </a:extLst>
        </xdr:cNvPr>
        <xdr:cNvSpPr txBox="1"/>
      </xdr:nvSpPr>
      <xdr:spPr>
        <a:xfrm>
          <a:off x="273866"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6" name="直線コネクタ 235">
          <a:extLst>
            <a:ext uri="{FF2B5EF4-FFF2-40B4-BE49-F238E27FC236}">
              <a16:creationId xmlns:a16="http://schemas.microsoft.com/office/drawing/2014/main" id="{EA6D473B-501A-4D39-A6A7-1358794E03CF}"/>
            </a:ext>
          </a:extLst>
        </xdr:cNvPr>
        <xdr:cNvCxnSpPr/>
      </xdr:nvCxnSpPr>
      <xdr:spPr>
        <a:xfrm>
          <a:off x="685800" y="1432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textlink="">
      <xdr:nvSpPr>
        <xdr:cNvPr id="237" name="テキスト ボックス 236">
          <a:extLst>
            <a:ext uri="{FF2B5EF4-FFF2-40B4-BE49-F238E27FC236}">
              <a16:creationId xmlns:a16="http://schemas.microsoft.com/office/drawing/2014/main" id="{D3DD50E4-6E1E-4900-8512-4197DF3067A8}"/>
            </a:ext>
          </a:extLst>
        </xdr:cNvPr>
        <xdr:cNvSpPr txBox="1"/>
      </xdr:nvSpPr>
      <xdr:spPr>
        <a:xfrm>
          <a:off x="343701" y="1418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8" name="直線コネクタ 237">
          <a:extLst>
            <a:ext uri="{FF2B5EF4-FFF2-40B4-BE49-F238E27FC236}">
              <a16:creationId xmlns:a16="http://schemas.microsoft.com/office/drawing/2014/main" id="{9D55B4E9-59B2-45E1-B5BC-96868E95F517}"/>
            </a:ext>
          </a:extLst>
        </xdr:cNvPr>
        <xdr:cNvCxnSpPr/>
      </xdr:nvCxnSpPr>
      <xdr:spPr>
        <a:xfrm>
          <a:off x="685800" y="1386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textlink="">
      <xdr:nvSpPr>
        <xdr:cNvPr id="239" name="テキスト ボックス 238">
          <a:extLst>
            <a:ext uri="{FF2B5EF4-FFF2-40B4-BE49-F238E27FC236}">
              <a16:creationId xmlns:a16="http://schemas.microsoft.com/office/drawing/2014/main" id="{CAAB3D34-FD5C-4064-BE2A-254BA336A757}"/>
            </a:ext>
          </a:extLst>
        </xdr:cNvPr>
        <xdr:cNvSpPr txBox="1"/>
      </xdr:nvSpPr>
      <xdr:spPr>
        <a:xfrm>
          <a:off x="343701" y="137280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0" name="直線コネクタ 239">
          <a:extLst>
            <a:ext uri="{FF2B5EF4-FFF2-40B4-BE49-F238E27FC236}">
              <a16:creationId xmlns:a16="http://schemas.microsoft.com/office/drawing/2014/main" id="{DD109D04-1187-4EA3-80D8-EB8D1731D2BD}"/>
            </a:ext>
          </a:extLst>
        </xdr:cNvPr>
        <xdr:cNvCxnSpPr/>
      </xdr:nvCxnSpPr>
      <xdr:spPr>
        <a:xfrm>
          <a:off x="685800" y="1341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textlink="">
      <xdr:nvSpPr>
        <xdr:cNvPr id="241" name="テキスト ボックス 240">
          <a:extLst>
            <a:ext uri="{FF2B5EF4-FFF2-40B4-BE49-F238E27FC236}">
              <a16:creationId xmlns:a16="http://schemas.microsoft.com/office/drawing/2014/main" id="{9CEAA109-86D4-41F2-AA00-8FA1545FAFA0}"/>
            </a:ext>
          </a:extLst>
        </xdr:cNvPr>
        <xdr:cNvSpPr txBox="1"/>
      </xdr:nvSpPr>
      <xdr:spPr>
        <a:xfrm>
          <a:off x="343701" y="1326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a:extLst>
            <a:ext uri="{FF2B5EF4-FFF2-40B4-BE49-F238E27FC236}">
              <a16:creationId xmlns:a16="http://schemas.microsoft.com/office/drawing/2014/main" id="{1AE9AD0A-0EBD-4AE3-A633-F87779DECDF6}"/>
            </a:ext>
          </a:extLst>
        </xdr:cNvPr>
        <xdr:cNvCxnSpPr/>
      </xdr:nvCxnSpPr>
      <xdr:spPr>
        <a:xfrm>
          <a:off x="6858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textlink="">
      <xdr:nvSpPr>
        <xdr:cNvPr id="243" name="テキスト ボックス 242">
          <a:extLst>
            <a:ext uri="{FF2B5EF4-FFF2-40B4-BE49-F238E27FC236}">
              <a16:creationId xmlns:a16="http://schemas.microsoft.com/office/drawing/2014/main" id="{8744086B-078C-4B05-A10E-526BD3842A5A}"/>
            </a:ext>
          </a:extLst>
        </xdr:cNvPr>
        <xdr:cNvSpPr txBox="1"/>
      </xdr:nvSpPr>
      <xdr:spPr>
        <a:xfrm>
          <a:off x="343701" y="1281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textlink="">
      <xdr:nvSpPr>
        <xdr:cNvPr id="244" name="【公営住宅】&#10;有形固定資産減価償却率グラフ枠">
          <a:extLst>
            <a:ext uri="{FF2B5EF4-FFF2-40B4-BE49-F238E27FC236}">
              <a16:creationId xmlns:a16="http://schemas.microsoft.com/office/drawing/2014/main" id="{23C4A464-0243-4B2C-A856-CCCC24B8E961}"/>
            </a:ext>
          </a:extLst>
        </xdr:cNvPr>
        <xdr:cNvSpPr/>
      </xdr:nvSpPr>
      <xdr:spPr>
        <a:xfrm>
          <a:off x="6858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86</xdr:row>
      <xdr:rowOff>38100</xdr:rowOff>
    </xdr:to>
    <xdr:cxnSp macro="">
      <xdr:nvCxnSpPr>
        <xdr:cNvPr id="245" name="直線コネクタ 244">
          <a:extLst>
            <a:ext uri="{FF2B5EF4-FFF2-40B4-BE49-F238E27FC236}">
              <a16:creationId xmlns:a16="http://schemas.microsoft.com/office/drawing/2014/main" id="{AE0D9583-A40A-4F44-90B1-186EF92A776E}"/>
            </a:ext>
          </a:extLst>
        </xdr:cNvPr>
        <xdr:cNvCxnSpPr/>
      </xdr:nvCxnSpPr>
      <xdr:spPr>
        <a:xfrm flipV="1">
          <a:off x="4173855" y="13317474"/>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textlink="">
      <xdr:nvSpPr>
        <xdr:cNvPr id="246" name="【公営住宅】&#10;有形固定資産減価償却率最小値テキスト">
          <a:extLst>
            <a:ext uri="{FF2B5EF4-FFF2-40B4-BE49-F238E27FC236}">
              <a16:creationId xmlns:a16="http://schemas.microsoft.com/office/drawing/2014/main" id="{9CD89E6E-1084-465C-994C-7709BB720716}"/>
            </a:ext>
          </a:extLst>
        </xdr:cNvPr>
        <xdr:cNvSpPr txBox="1"/>
      </xdr:nvSpPr>
      <xdr:spPr>
        <a:xfrm>
          <a:off x="4212590" y="1478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47" name="直線コネクタ 246">
          <a:extLst>
            <a:ext uri="{FF2B5EF4-FFF2-40B4-BE49-F238E27FC236}">
              <a16:creationId xmlns:a16="http://schemas.microsoft.com/office/drawing/2014/main" id="{9281F7AF-45DE-44AE-B875-4DE34A53A3C7}"/>
            </a:ext>
          </a:extLst>
        </xdr:cNvPr>
        <xdr:cNvCxnSpPr/>
      </xdr:nvCxnSpPr>
      <xdr:spPr>
        <a:xfrm>
          <a:off x="4112260" y="14782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textlink="">
      <xdr:nvSpPr>
        <xdr:cNvPr id="248" name="【公営住宅】&#10;有形固定資産減価償却率最大値テキスト">
          <a:extLst>
            <a:ext uri="{FF2B5EF4-FFF2-40B4-BE49-F238E27FC236}">
              <a16:creationId xmlns:a16="http://schemas.microsoft.com/office/drawing/2014/main" id="{FEACC8A8-5153-4416-9112-38102436C907}"/>
            </a:ext>
          </a:extLst>
        </xdr:cNvPr>
        <xdr:cNvSpPr txBox="1"/>
      </xdr:nvSpPr>
      <xdr:spPr>
        <a:xfrm>
          <a:off x="4212590" y="13088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49" name="直線コネクタ 248">
          <a:extLst>
            <a:ext uri="{FF2B5EF4-FFF2-40B4-BE49-F238E27FC236}">
              <a16:creationId xmlns:a16="http://schemas.microsoft.com/office/drawing/2014/main" id="{6274CBB6-4C4F-48A0-B7BF-8F845B07E9B8}"/>
            </a:ext>
          </a:extLst>
        </xdr:cNvPr>
        <xdr:cNvCxnSpPr/>
      </xdr:nvCxnSpPr>
      <xdr:spPr>
        <a:xfrm>
          <a:off x="4112260" y="133174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108475</xdr:rowOff>
    </xdr:from>
    <xdr:ext cx="405111" cy="259045"/>
    <xdr:sp textlink="">
      <xdr:nvSpPr>
        <xdr:cNvPr id="250" name="【公営住宅】&#10;有形固定資産減価償却率平均値テキスト">
          <a:extLst>
            <a:ext uri="{FF2B5EF4-FFF2-40B4-BE49-F238E27FC236}">
              <a16:creationId xmlns:a16="http://schemas.microsoft.com/office/drawing/2014/main" id="{49612CA8-6804-4739-B416-1876841F6F48}"/>
            </a:ext>
          </a:extLst>
        </xdr:cNvPr>
        <xdr:cNvSpPr txBox="1"/>
      </xdr:nvSpPr>
      <xdr:spPr>
        <a:xfrm>
          <a:off x="4212590" y="13822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85598</xdr:rowOff>
    </xdr:from>
    <xdr:to>
      <xdr:col>24</xdr:col>
      <xdr:colOff>114300</xdr:colOff>
      <xdr:row>82</xdr:row>
      <xdr:rowOff>15748</xdr:rowOff>
    </xdr:to>
    <xdr:sp textlink="">
      <xdr:nvSpPr>
        <xdr:cNvPr id="251" name="フローチャート: 判断 250">
          <a:extLst>
            <a:ext uri="{FF2B5EF4-FFF2-40B4-BE49-F238E27FC236}">
              <a16:creationId xmlns:a16="http://schemas.microsoft.com/office/drawing/2014/main" id="{E819B75B-621F-4027-9C47-71A6D8B5E34D}"/>
            </a:ext>
          </a:extLst>
        </xdr:cNvPr>
        <xdr:cNvSpPr/>
      </xdr:nvSpPr>
      <xdr:spPr>
        <a:xfrm>
          <a:off x="4131310" y="1397495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46737</xdr:rowOff>
    </xdr:from>
    <xdr:to>
      <xdr:col>20</xdr:col>
      <xdr:colOff>38100</xdr:colOff>
      <xdr:row>81</xdr:row>
      <xdr:rowOff>148337</xdr:rowOff>
    </xdr:to>
    <xdr:sp textlink="">
      <xdr:nvSpPr>
        <xdr:cNvPr id="252" name="フローチャート: 判断 251">
          <a:extLst>
            <a:ext uri="{FF2B5EF4-FFF2-40B4-BE49-F238E27FC236}">
              <a16:creationId xmlns:a16="http://schemas.microsoft.com/office/drawing/2014/main" id="{D28371DA-768A-4BD9-9907-7275225B6DCD}"/>
            </a:ext>
          </a:extLst>
        </xdr:cNvPr>
        <xdr:cNvSpPr/>
      </xdr:nvSpPr>
      <xdr:spPr>
        <a:xfrm>
          <a:off x="3388360" y="139360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10161</xdr:rowOff>
    </xdr:from>
    <xdr:to>
      <xdr:col>15</xdr:col>
      <xdr:colOff>101600</xdr:colOff>
      <xdr:row>81</xdr:row>
      <xdr:rowOff>111761</xdr:rowOff>
    </xdr:to>
    <xdr:sp textlink="">
      <xdr:nvSpPr>
        <xdr:cNvPr id="253" name="フローチャート: 判断 252">
          <a:extLst>
            <a:ext uri="{FF2B5EF4-FFF2-40B4-BE49-F238E27FC236}">
              <a16:creationId xmlns:a16="http://schemas.microsoft.com/office/drawing/2014/main" id="{265DC907-EB32-41E9-A697-14D048BBBEDA}"/>
            </a:ext>
          </a:extLst>
        </xdr:cNvPr>
        <xdr:cNvSpPr/>
      </xdr:nvSpPr>
      <xdr:spPr>
        <a:xfrm>
          <a:off x="2571750" y="1389951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147320</xdr:rowOff>
    </xdr:from>
    <xdr:to>
      <xdr:col>10</xdr:col>
      <xdr:colOff>165100</xdr:colOff>
      <xdr:row>81</xdr:row>
      <xdr:rowOff>77470</xdr:rowOff>
    </xdr:to>
    <xdr:sp textlink="">
      <xdr:nvSpPr>
        <xdr:cNvPr id="254" name="フローチャート: 判断 253">
          <a:extLst>
            <a:ext uri="{FF2B5EF4-FFF2-40B4-BE49-F238E27FC236}">
              <a16:creationId xmlns:a16="http://schemas.microsoft.com/office/drawing/2014/main" id="{18EDD519-5F05-451B-AD89-40277D586670}"/>
            </a:ext>
          </a:extLst>
        </xdr:cNvPr>
        <xdr:cNvSpPr/>
      </xdr:nvSpPr>
      <xdr:spPr>
        <a:xfrm>
          <a:off x="1774190" y="1386141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124461</xdr:rowOff>
    </xdr:from>
    <xdr:to>
      <xdr:col>6</xdr:col>
      <xdr:colOff>38100</xdr:colOff>
      <xdr:row>81</xdr:row>
      <xdr:rowOff>54611</xdr:rowOff>
    </xdr:to>
    <xdr:sp textlink="">
      <xdr:nvSpPr>
        <xdr:cNvPr id="255" name="フローチャート: 判断 254">
          <a:extLst>
            <a:ext uri="{FF2B5EF4-FFF2-40B4-BE49-F238E27FC236}">
              <a16:creationId xmlns:a16="http://schemas.microsoft.com/office/drawing/2014/main" id="{D6A21EA7-1D99-46FA-8FAD-1D3981A329A1}"/>
            </a:ext>
          </a:extLst>
        </xdr:cNvPr>
        <xdr:cNvSpPr/>
      </xdr:nvSpPr>
      <xdr:spPr>
        <a:xfrm>
          <a:off x="988060" y="1384236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textlink="">
      <xdr:nvSpPr>
        <xdr:cNvPr id="256" name="テキスト ボックス 255">
          <a:extLst>
            <a:ext uri="{FF2B5EF4-FFF2-40B4-BE49-F238E27FC236}">
              <a16:creationId xmlns:a16="http://schemas.microsoft.com/office/drawing/2014/main" id="{C95028AB-A12D-45A4-8B33-05A8363F6198}"/>
            </a:ext>
          </a:extLst>
        </xdr:cNvPr>
        <xdr:cNvSpPr txBox="1"/>
      </xdr:nvSpPr>
      <xdr:spPr>
        <a:xfrm>
          <a:off x="40030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textlink="">
      <xdr:nvSpPr>
        <xdr:cNvPr id="257" name="テキスト ボックス 256">
          <a:extLst>
            <a:ext uri="{FF2B5EF4-FFF2-40B4-BE49-F238E27FC236}">
              <a16:creationId xmlns:a16="http://schemas.microsoft.com/office/drawing/2014/main" id="{A6C63A16-61F4-493C-A182-4F3CC14E1870}"/>
            </a:ext>
          </a:extLst>
        </xdr:cNvPr>
        <xdr:cNvSpPr txBox="1"/>
      </xdr:nvSpPr>
      <xdr:spPr>
        <a:xfrm>
          <a:off x="32600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textlink="">
      <xdr:nvSpPr>
        <xdr:cNvPr id="258" name="テキスト ボックス 257">
          <a:extLst>
            <a:ext uri="{FF2B5EF4-FFF2-40B4-BE49-F238E27FC236}">
              <a16:creationId xmlns:a16="http://schemas.microsoft.com/office/drawing/2014/main" id="{877C542E-44CD-43DD-821B-CE6879F538CB}"/>
            </a:ext>
          </a:extLst>
        </xdr:cNvPr>
        <xdr:cNvSpPr txBox="1"/>
      </xdr:nvSpPr>
      <xdr:spPr>
        <a:xfrm>
          <a:off x="24549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textlink="">
      <xdr:nvSpPr>
        <xdr:cNvPr id="259" name="テキスト ボックス 258">
          <a:extLst>
            <a:ext uri="{FF2B5EF4-FFF2-40B4-BE49-F238E27FC236}">
              <a16:creationId xmlns:a16="http://schemas.microsoft.com/office/drawing/2014/main" id="{3B2293BD-ACC4-441E-9042-E314EC52338E}"/>
            </a:ext>
          </a:extLst>
        </xdr:cNvPr>
        <xdr:cNvSpPr txBox="1"/>
      </xdr:nvSpPr>
      <xdr:spPr>
        <a:xfrm>
          <a:off x="1657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textlink="">
      <xdr:nvSpPr>
        <xdr:cNvPr id="260" name="テキスト ボックス 259">
          <a:extLst>
            <a:ext uri="{FF2B5EF4-FFF2-40B4-BE49-F238E27FC236}">
              <a16:creationId xmlns:a16="http://schemas.microsoft.com/office/drawing/2014/main" id="{FCAA89AB-5B92-4894-BFC6-B92B8EEAB805}"/>
            </a:ext>
          </a:extLst>
        </xdr:cNvPr>
        <xdr:cNvSpPr txBox="1"/>
      </xdr:nvSpPr>
      <xdr:spPr>
        <a:xfrm>
          <a:off x="859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97028</xdr:rowOff>
    </xdr:from>
    <xdr:to>
      <xdr:col>24</xdr:col>
      <xdr:colOff>114300</xdr:colOff>
      <xdr:row>85</xdr:row>
      <xdr:rowOff>27178</xdr:rowOff>
    </xdr:to>
    <xdr:sp textlink="">
      <xdr:nvSpPr>
        <xdr:cNvPr id="261" name="楕円 260">
          <a:extLst>
            <a:ext uri="{FF2B5EF4-FFF2-40B4-BE49-F238E27FC236}">
              <a16:creationId xmlns:a16="http://schemas.microsoft.com/office/drawing/2014/main" id="{65E8BB93-2BB4-46AD-BEB8-CF379BB5B15F}"/>
            </a:ext>
          </a:extLst>
        </xdr:cNvPr>
        <xdr:cNvSpPr/>
      </xdr:nvSpPr>
      <xdr:spPr>
        <a:xfrm>
          <a:off x="4131310" y="1449501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75455</xdr:rowOff>
    </xdr:from>
    <xdr:ext cx="405111" cy="259045"/>
    <xdr:sp textlink="">
      <xdr:nvSpPr>
        <xdr:cNvPr id="262" name="【公営住宅】&#10;有形固定資産減価償却率該当値テキスト">
          <a:extLst>
            <a:ext uri="{FF2B5EF4-FFF2-40B4-BE49-F238E27FC236}">
              <a16:creationId xmlns:a16="http://schemas.microsoft.com/office/drawing/2014/main" id="{A087C686-FBDE-491A-92E9-622BE439215C}"/>
            </a:ext>
          </a:extLst>
        </xdr:cNvPr>
        <xdr:cNvSpPr txBox="1"/>
      </xdr:nvSpPr>
      <xdr:spPr>
        <a:xfrm>
          <a:off x="4212590" y="1447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67311</xdr:rowOff>
    </xdr:from>
    <xdr:to>
      <xdr:col>20</xdr:col>
      <xdr:colOff>38100</xdr:colOff>
      <xdr:row>84</xdr:row>
      <xdr:rowOff>168911</xdr:rowOff>
    </xdr:to>
    <xdr:sp textlink="">
      <xdr:nvSpPr>
        <xdr:cNvPr id="263" name="楕円 262">
          <a:extLst>
            <a:ext uri="{FF2B5EF4-FFF2-40B4-BE49-F238E27FC236}">
              <a16:creationId xmlns:a16="http://schemas.microsoft.com/office/drawing/2014/main" id="{B53A6543-81D2-4BB5-9399-996CB2ED92F7}"/>
            </a:ext>
          </a:extLst>
        </xdr:cNvPr>
        <xdr:cNvSpPr/>
      </xdr:nvSpPr>
      <xdr:spPr>
        <a:xfrm>
          <a:off x="3388360" y="14467206"/>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118111</xdr:rowOff>
    </xdr:from>
    <xdr:to>
      <xdr:col>24</xdr:col>
      <xdr:colOff>63500</xdr:colOff>
      <xdr:row>84</xdr:row>
      <xdr:rowOff>147828</xdr:rowOff>
    </xdr:to>
    <xdr:cxnSp macro="">
      <xdr:nvCxnSpPr>
        <xdr:cNvPr id="264" name="直線コネクタ 263">
          <a:extLst>
            <a:ext uri="{FF2B5EF4-FFF2-40B4-BE49-F238E27FC236}">
              <a16:creationId xmlns:a16="http://schemas.microsoft.com/office/drawing/2014/main" id="{9BF2536C-B96C-4565-9336-739B9571C027}"/>
            </a:ext>
          </a:extLst>
        </xdr:cNvPr>
        <xdr:cNvCxnSpPr/>
      </xdr:nvCxnSpPr>
      <xdr:spPr>
        <a:xfrm>
          <a:off x="3431540" y="14521816"/>
          <a:ext cx="74295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164864</xdr:rowOff>
    </xdr:from>
    <xdr:ext cx="405111" cy="259045"/>
    <xdr:sp textlink="">
      <xdr:nvSpPr>
        <xdr:cNvPr id="265" name="n_1aveValue【公営住宅】&#10;有形固定資産減価償却率">
          <a:extLst>
            <a:ext uri="{FF2B5EF4-FFF2-40B4-BE49-F238E27FC236}">
              <a16:creationId xmlns:a16="http://schemas.microsoft.com/office/drawing/2014/main" id="{45A0E8E1-FDD3-4031-B870-591FD87C895F}"/>
            </a:ext>
          </a:extLst>
        </xdr:cNvPr>
        <xdr:cNvSpPr txBox="1"/>
      </xdr:nvSpPr>
      <xdr:spPr>
        <a:xfrm>
          <a:off x="3239144" y="13713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128288</xdr:rowOff>
    </xdr:from>
    <xdr:ext cx="405111" cy="259045"/>
    <xdr:sp textlink="">
      <xdr:nvSpPr>
        <xdr:cNvPr id="266" name="n_2aveValue【公営住宅】&#10;有形固定資産減価償却率">
          <a:extLst>
            <a:ext uri="{FF2B5EF4-FFF2-40B4-BE49-F238E27FC236}">
              <a16:creationId xmlns:a16="http://schemas.microsoft.com/office/drawing/2014/main" id="{884FC6C8-388E-4996-9BA8-A5F3B53D2D5E}"/>
            </a:ext>
          </a:extLst>
        </xdr:cNvPr>
        <xdr:cNvSpPr txBox="1"/>
      </xdr:nvSpPr>
      <xdr:spPr>
        <a:xfrm>
          <a:off x="2439044" y="13676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93997</xdr:rowOff>
    </xdr:from>
    <xdr:ext cx="405111" cy="259045"/>
    <xdr:sp textlink="">
      <xdr:nvSpPr>
        <xdr:cNvPr id="267" name="n_3aveValue【公営住宅】&#10;有形固定資産減価償却率">
          <a:extLst>
            <a:ext uri="{FF2B5EF4-FFF2-40B4-BE49-F238E27FC236}">
              <a16:creationId xmlns:a16="http://schemas.microsoft.com/office/drawing/2014/main" id="{6C8EFA6A-F955-44A3-BF76-BDAF18CDA007}"/>
            </a:ext>
          </a:extLst>
        </xdr:cNvPr>
        <xdr:cNvSpPr txBox="1"/>
      </xdr:nvSpPr>
      <xdr:spPr>
        <a:xfrm>
          <a:off x="164148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71138</xdr:rowOff>
    </xdr:from>
    <xdr:ext cx="405111" cy="259045"/>
    <xdr:sp textlink="">
      <xdr:nvSpPr>
        <xdr:cNvPr id="268" name="n_4aveValue【公営住宅】&#10;有形固定資産減価償却率">
          <a:extLst>
            <a:ext uri="{FF2B5EF4-FFF2-40B4-BE49-F238E27FC236}">
              <a16:creationId xmlns:a16="http://schemas.microsoft.com/office/drawing/2014/main" id="{AFCB97B2-D4B0-470F-873A-4E6DE3722EAC}"/>
            </a:ext>
          </a:extLst>
        </xdr:cNvPr>
        <xdr:cNvSpPr txBox="1"/>
      </xdr:nvSpPr>
      <xdr:spPr>
        <a:xfrm>
          <a:off x="855354" y="13613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160038</xdr:rowOff>
    </xdr:from>
    <xdr:ext cx="405111" cy="259045"/>
    <xdr:sp textlink="">
      <xdr:nvSpPr>
        <xdr:cNvPr id="269" name="n_1mainValue【公営住宅】&#10;有形固定資産減価償却率">
          <a:extLst>
            <a:ext uri="{FF2B5EF4-FFF2-40B4-BE49-F238E27FC236}">
              <a16:creationId xmlns:a16="http://schemas.microsoft.com/office/drawing/2014/main" id="{0899C2DD-A3FA-47C1-9710-97A4E034D23D}"/>
            </a:ext>
          </a:extLst>
        </xdr:cNvPr>
        <xdr:cNvSpPr txBox="1"/>
      </xdr:nvSpPr>
      <xdr:spPr>
        <a:xfrm>
          <a:off x="3239144" y="14563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textlink="">
      <xdr:nvSpPr>
        <xdr:cNvPr id="270" name="正方形/長方形 269">
          <a:extLst>
            <a:ext uri="{FF2B5EF4-FFF2-40B4-BE49-F238E27FC236}">
              <a16:creationId xmlns:a16="http://schemas.microsoft.com/office/drawing/2014/main" id="{1849C57A-8307-44DD-B047-E1E7DADD309F}"/>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textlink="">
      <xdr:nvSpPr>
        <xdr:cNvPr id="271" name="正方形/長方形 270">
          <a:extLst>
            <a:ext uri="{FF2B5EF4-FFF2-40B4-BE49-F238E27FC236}">
              <a16:creationId xmlns:a16="http://schemas.microsoft.com/office/drawing/2014/main" id="{CE6A21A6-331F-4670-84FB-CB0D9F72AEC8}"/>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textlink="">
      <xdr:nvSpPr>
        <xdr:cNvPr id="272" name="正方形/長方形 271">
          <a:extLst>
            <a:ext uri="{FF2B5EF4-FFF2-40B4-BE49-F238E27FC236}">
              <a16:creationId xmlns:a16="http://schemas.microsoft.com/office/drawing/2014/main" id="{F1B96842-E191-4FAC-A8F4-9C9A6254492A}"/>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textlink="">
      <xdr:nvSpPr>
        <xdr:cNvPr id="273" name="正方形/長方形 272">
          <a:extLst>
            <a:ext uri="{FF2B5EF4-FFF2-40B4-BE49-F238E27FC236}">
              <a16:creationId xmlns:a16="http://schemas.microsoft.com/office/drawing/2014/main" id="{1173233C-2727-46E7-9B58-22E25AB84DC6}"/>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textlink="">
      <xdr:nvSpPr>
        <xdr:cNvPr id="274" name="正方形/長方形 273">
          <a:extLst>
            <a:ext uri="{FF2B5EF4-FFF2-40B4-BE49-F238E27FC236}">
              <a16:creationId xmlns:a16="http://schemas.microsoft.com/office/drawing/2014/main" id="{0F2B2F3F-6704-47EA-A02C-F5E7E965EBC1}"/>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textlink="">
      <xdr:nvSpPr>
        <xdr:cNvPr id="275" name="正方形/長方形 274">
          <a:extLst>
            <a:ext uri="{FF2B5EF4-FFF2-40B4-BE49-F238E27FC236}">
              <a16:creationId xmlns:a16="http://schemas.microsoft.com/office/drawing/2014/main" id="{D7BFDDB3-3548-4B75-9960-8E43D3DD4CD7}"/>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textlink="">
      <xdr:nvSpPr>
        <xdr:cNvPr id="276" name="正方形/長方形 275">
          <a:extLst>
            <a:ext uri="{FF2B5EF4-FFF2-40B4-BE49-F238E27FC236}">
              <a16:creationId xmlns:a16="http://schemas.microsoft.com/office/drawing/2014/main" id="{3F80B745-B5D1-4F11-9314-415337A0F3B2}"/>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textlink="">
      <xdr:nvSpPr>
        <xdr:cNvPr id="277" name="正方形/長方形 276">
          <a:extLst>
            <a:ext uri="{FF2B5EF4-FFF2-40B4-BE49-F238E27FC236}">
              <a16:creationId xmlns:a16="http://schemas.microsoft.com/office/drawing/2014/main" id="{8AEA63C4-5F11-4F78-B562-8F178642C885}"/>
            </a:ext>
          </a:extLst>
        </xdr:cNvPr>
        <xdr:cNvSpPr/>
      </xdr:nvSpPr>
      <xdr:spPr>
        <a:xfrm>
          <a:off x="596011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textlink="">
      <xdr:nvSpPr>
        <xdr:cNvPr id="278" name="テキスト ボックス 277">
          <a:extLst>
            <a:ext uri="{FF2B5EF4-FFF2-40B4-BE49-F238E27FC236}">
              <a16:creationId xmlns:a16="http://schemas.microsoft.com/office/drawing/2014/main" id="{9C14C890-5554-432B-9024-C4AE0BDE5D68}"/>
            </a:ext>
          </a:extLst>
        </xdr:cNvPr>
        <xdr:cNvSpPr txBox="1"/>
      </xdr:nvSpPr>
      <xdr:spPr>
        <a:xfrm>
          <a:off x="592201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a:extLst>
            <a:ext uri="{FF2B5EF4-FFF2-40B4-BE49-F238E27FC236}">
              <a16:creationId xmlns:a16="http://schemas.microsoft.com/office/drawing/2014/main" id="{BB05F525-1B8F-4E8C-9CCB-28384C20B344}"/>
            </a:ext>
          </a:extLst>
        </xdr:cNvPr>
        <xdr:cNvCxnSpPr/>
      </xdr:nvCxnSpPr>
      <xdr:spPr>
        <a:xfrm>
          <a:off x="5960110" y="1524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0" name="直線コネクタ 279">
          <a:extLst>
            <a:ext uri="{FF2B5EF4-FFF2-40B4-BE49-F238E27FC236}">
              <a16:creationId xmlns:a16="http://schemas.microsoft.com/office/drawing/2014/main" id="{2D659624-9A12-47DB-A8EE-5CDC80870E6B}"/>
            </a:ext>
          </a:extLst>
        </xdr:cNvPr>
        <xdr:cNvCxnSpPr/>
      </xdr:nvCxnSpPr>
      <xdr:spPr>
        <a:xfrm>
          <a:off x="5960110" y="1478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textlink="">
      <xdr:nvSpPr>
        <xdr:cNvPr id="281" name="テキスト ボックス 280">
          <a:extLst>
            <a:ext uri="{FF2B5EF4-FFF2-40B4-BE49-F238E27FC236}">
              <a16:creationId xmlns:a16="http://schemas.microsoft.com/office/drawing/2014/main" id="{A750C90C-92F1-4B82-B79D-611C328B0C8A}"/>
            </a:ext>
          </a:extLst>
        </xdr:cNvPr>
        <xdr:cNvSpPr txBox="1"/>
      </xdr:nvSpPr>
      <xdr:spPr>
        <a:xfrm>
          <a:off x="5527221" y="1463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2" name="直線コネクタ 281">
          <a:extLst>
            <a:ext uri="{FF2B5EF4-FFF2-40B4-BE49-F238E27FC236}">
              <a16:creationId xmlns:a16="http://schemas.microsoft.com/office/drawing/2014/main" id="{C9ED434C-8308-4AF4-83B1-7497FB8711EA}"/>
            </a:ext>
          </a:extLst>
        </xdr:cNvPr>
        <xdr:cNvCxnSpPr/>
      </xdr:nvCxnSpPr>
      <xdr:spPr>
        <a:xfrm>
          <a:off x="5960110" y="1432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textlink="">
      <xdr:nvSpPr>
        <xdr:cNvPr id="283" name="テキスト ボックス 282">
          <a:extLst>
            <a:ext uri="{FF2B5EF4-FFF2-40B4-BE49-F238E27FC236}">
              <a16:creationId xmlns:a16="http://schemas.microsoft.com/office/drawing/2014/main" id="{A43EC7A1-2A0B-46AC-9761-0552C8531CFE}"/>
            </a:ext>
          </a:extLst>
        </xdr:cNvPr>
        <xdr:cNvSpPr txBox="1"/>
      </xdr:nvSpPr>
      <xdr:spPr>
        <a:xfrm>
          <a:off x="5527221" y="1418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4" name="直線コネクタ 283">
          <a:extLst>
            <a:ext uri="{FF2B5EF4-FFF2-40B4-BE49-F238E27FC236}">
              <a16:creationId xmlns:a16="http://schemas.microsoft.com/office/drawing/2014/main" id="{A82C6252-D548-4277-9148-C15871E19E69}"/>
            </a:ext>
          </a:extLst>
        </xdr:cNvPr>
        <xdr:cNvCxnSpPr/>
      </xdr:nvCxnSpPr>
      <xdr:spPr>
        <a:xfrm>
          <a:off x="5960110" y="1386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textlink="">
      <xdr:nvSpPr>
        <xdr:cNvPr id="285" name="テキスト ボックス 284">
          <a:extLst>
            <a:ext uri="{FF2B5EF4-FFF2-40B4-BE49-F238E27FC236}">
              <a16:creationId xmlns:a16="http://schemas.microsoft.com/office/drawing/2014/main" id="{4F014F93-0D02-4632-AD83-8EBCA6F2B6C4}"/>
            </a:ext>
          </a:extLst>
        </xdr:cNvPr>
        <xdr:cNvSpPr txBox="1"/>
      </xdr:nvSpPr>
      <xdr:spPr>
        <a:xfrm>
          <a:off x="5527221" y="137280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6" name="直線コネクタ 285">
          <a:extLst>
            <a:ext uri="{FF2B5EF4-FFF2-40B4-BE49-F238E27FC236}">
              <a16:creationId xmlns:a16="http://schemas.microsoft.com/office/drawing/2014/main" id="{8BE816CF-88D5-4524-A5CF-B1DF656C8948}"/>
            </a:ext>
          </a:extLst>
        </xdr:cNvPr>
        <xdr:cNvCxnSpPr/>
      </xdr:nvCxnSpPr>
      <xdr:spPr>
        <a:xfrm>
          <a:off x="5960110" y="1341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textlink="">
      <xdr:nvSpPr>
        <xdr:cNvPr id="287" name="テキスト ボックス 286">
          <a:extLst>
            <a:ext uri="{FF2B5EF4-FFF2-40B4-BE49-F238E27FC236}">
              <a16:creationId xmlns:a16="http://schemas.microsoft.com/office/drawing/2014/main" id="{FD260F63-2591-46E8-A7F5-53302703DC48}"/>
            </a:ext>
          </a:extLst>
        </xdr:cNvPr>
        <xdr:cNvSpPr txBox="1"/>
      </xdr:nvSpPr>
      <xdr:spPr>
        <a:xfrm>
          <a:off x="5527221" y="1326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a:extLst>
            <a:ext uri="{FF2B5EF4-FFF2-40B4-BE49-F238E27FC236}">
              <a16:creationId xmlns:a16="http://schemas.microsoft.com/office/drawing/2014/main" id="{28696811-A18A-462F-AAF5-E9913338150F}"/>
            </a:ext>
          </a:extLst>
        </xdr:cNvPr>
        <xdr:cNvCxnSpPr/>
      </xdr:nvCxnSpPr>
      <xdr:spPr>
        <a:xfrm>
          <a:off x="5960110" y="1295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textlink="">
      <xdr:nvSpPr>
        <xdr:cNvPr id="289" name="テキスト ボックス 288">
          <a:extLst>
            <a:ext uri="{FF2B5EF4-FFF2-40B4-BE49-F238E27FC236}">
              <a16:creationId xmlns:a16="http://schemas.microsoft.com/office/drawing/2014/main" id="{A9B13B71-F70C-420C-B2DA-1DB7AC356705}"/>
            </a:ext>
          </a:extLst>
        </xdr:cNvPr>
        <xdr:cNvSpPr txBox="1"/>
      </xdr:nvSpPr>
      <xdr:spPr>
        <a:xfrm>
          <a:off x="5527221"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textlink="">
      <xdr:nvSpPr>
        <xdr:cNvPr id="290" name="【公営住宅】&#10;一人当たり面積グラフ枠">
          <a:extLst>
            <a:ext uri="{FF2B5EF4-FFF2-40B4-BE49-F238E27FC236}">
              <a16:creationId xmlns:a16="http://schemas.microsoft.com/office/drawing/2014/main" id="{3D45497E-DB71-4604-BD13-AB5D78E3BD3D}"/>
            </a:ext>
          </a:extLst>
        </xdr:cNvPr>
        <xdr:cNvSpPr/>
      </xdr:nvSpPr>
      <xdr:spPr>
        <a:xfrm>
          <a:off x="596011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104851</xdr:rowOff>
    </xdr:from>
    <xdr:to>
      <xdr:col>54</xdr:col>
      <xdr:colOff>189865</xdr:colOff>
      <xdr:row>86</xdr:row>
      <xdr:rowOff>37185</xdr:rowOff>
    </xdr:to>
    <xdr:cxnSp macro="">
      <xdr:nvCxnSpPr>
        <xdr:cNvPr id="291" name="直線コネクタ 290">
          <a:extLst>
            <a:ext uri="{FF2B5EF4-FFF2-40B4-BE49-F238E27FC236}">
              <a16:creationId xmlns:a16="http://schemas.microsoft.com/office/drawing/2014/main" id="{29850E01-41A1-4436-A80E-70A7E4D018E1}"/>
            </a:ext>
          </a:extLst>
        </xdr:cNvPr>
        <xdr:cNvCxnSpPr/>
      </xdr:nvCxnSpPr>
      <xdr:spPr>
        <a:xfrm flipV="1">
          <a:off x="9429115" y="13476046"/>
          <a:ext cx="0" cy="1305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41012</xdr:rowOff>
    </xdr:from>
    <xdr:ext cx="469744" cy="259045"/>
    <xdr:sp textlink="">
      <xdr:nvSpPr>
        <xdr:cNvPr id="292" name="【公営住宅】&#10;一人当たり面積最小値テキスト">
          <a:extLst>
            <a:ext uri="{FF2B5EF4-FFF2-40B4-BE49-F238E27FC236}">
              <a16:creationId xmlns:a16="http://schemas.microsoft.com/office/drawing/2014/main" id="{F69AB0BD-DF6D-47C0-8EAB-41BD421E8EBA}"/>
            </a:ext>
          </a:extLst>
        </xdr:cNvPr>
        <xdr:cNvSpPr txBox="1"/>
      </xdr:nvSpPr>
      <xdr:spPr>
        <a:xfrm>
          <a:off x="946785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37185</xdr:rowOff>
    </xdr:from>
    <xdr:to>
      <xdr:col>55</xdr:col>
      <xdr:colOff>88900</xdr:colOff>
      <xdr:row>86</xdr:row>
      <xdr:rowOff>37185</xdr:rowOff>
    </xdr:to>
    <xdr:cxnSp macro="">
      <xdr:nvCxnSpPr>
        <xdr:cNvPr id="293" name="直線コネクタ 292">
          <a:extLst>
            <a:ext uri="{FF2B5EF4-FFF2-40B4-BE49-F238E27FC236}">
              <a16:creationId xmlns:a16="http://schemas.microsoft.com/office/drawing/2014/main" id="{AF9067A4-A63A-46A3-8C6D-B97BDBE27BB6}"/>
            </a:ext>
          </a:extLst>
        </xdr:cNvPr>
        <xdr:cNvCxnSpPr/>
      </xdr:nvCxnSpPr>
      <xdr:spPr>
        <a:xfrm>
          <a:off x="9356090" y="1478188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51528</xdr:rowOff>
    </xdr:from>
    <xdr:ext cx="469744" cy="259045"/>
    <xdr:sp textlink="">
      <xdr:nvSpPr>
        <xdr:cNvPr id="294" name="【公営住宅】&#10;一人当たり面積最大値テキスト">
          <a:extLst>
            <a:ext uri="{FF2B5EF4-FFF2-40B4-BE49-F238E27FC236}">
              <a16:creationId xmlns:a16="http://schemas.microsoft.com/office/drawing/2014/main" id="{EA85C7B2-EFD9-44A6-8528-40B340A10E5A}"/>
            </a:ext>
          </a:extLst>
        </xdr:cNvPr>
        <xdr:cNvSpPr txBox="1"/>
      </xdr:nvSpPr>
      <xdr:spPr>
        <a:xfrm>
          <a:off x="9467850" y="1325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104851</xdr:rowOff>
    </xdr:from>
    <xdr:to>
      <xdr:col>55</xdr:col>
      <xdr:colOff>88900</xdr:colOff>
      <xdr:row>78</xdr:row>
      <xdr:rowOff>104851</xdr:rowOff>
    </xdr:to>
    <xdr:cxnSp macro="">
      <xdr:nvCxnSpPr>
        <xdr:cNvPr id="295" name="直線コネクタ 294">
          <a:extLst>
            <a:ext uri="{FF2B5EF4-FFF2-40B4-BE49-F238E27FC236}">
              <a16:creationId xmlns:a16="http://schemas.microsoft.com/office/drawing/2014/main" id="{C30FEA03-4544-43A9-B910-5C4CBB42FE5D}"/>
            </a:ext>
          </a:extLst>
        </xdr:cNvPr>
        <xdr:cNvCxnSpPr/>
      </xdr:nvCxnSpPr>
      <xdr:spPr>
        <a:xfrm>
          <a:off x="9356090" y="1347604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4691</xdr:rowOff>
    </xdr:from>
    <xdr:ext cx="469744" cy="259045"/>
    <xdr:sp textlink="">
      <xdr:nvSpPr>
        <xdr:cNvPr id="296" name="【公営住宅】&#10;一人当たり面積平均値テキスト">
          <a:extLst>
            <a:ext uri="{FF2B5EF4-FFF2-40B4-BE49-F238E27FC236}">
              <a16:creationId xmlns:a16="http://schemas.microsoft.com/office/drawing/2014/main" id="{DE65C1B7-E096-4543-A529-F110CBE35A71}"/>
            </a:ext>
          </a:extLst>
        </xdr:cNvPr>
        <xdr:cNvSpPr txBox="1"/>
      </xdr:nvSpPr>
      <xdr:spPr>
        <a:xfrm>
          <a:off x="9467850" y="14408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153264</xdr:rowOff>
    </xdr:from>
    <xdr:to>
      <xdr:col>55</xdr:col>
      <xdr:colOff>50800</xdr:colOff>
      <xdr:row>85</xdr:row>
      <xdr:rowOff>83414</xdr:rowOff>
    </xdr:to>
    <xdr:sp textlink="">
      <xdr:nvSpPr>
        <xdr:cNvPr id="297" name="フローチャート: 判断 296">
          <a:extLst>
            <a:ext uri="{FF2B5EF4-FFF2-40B4-BE49-F238E27FC236}">
              <a16:creationId xmlns:a16="http://schemas.microsoft.com/office/drawing/2014/main" id="{F0095211-0F54-42C4-9ACF-866CE2218B24}"/>
            </a:ext>
          </a:extLst>
        </xdr:cNvPr>
        <xdr:cNvSpPr/>
      </xdr:nvSpPr>
      <xdr:spPr>
        <a:xfrm>
          <a:off x="9394190" y="14555064"/>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textlink="">
      <xdr:nvSpPr>
        <xdr:cNvPr id="298" name="フローチャート: 判断 297">
          <a:extLst>
            <a:ext uri="{FF2B5EF4-FFF2-40B4-BE49-F238E27FC236}">
              <a16:creationId xmlns:a16="http://schemas.microsoft.com/office/drawing/2014/main" id="{E2E2541B-5061-4AFE-B684-CE1768B866EE}"/>
            </a:ext>
          </a:extLst>
        </xdr:cNvPr>
        <xdr:cNvSpPr/>
      </xdr:nvSpPr>
      <xdr:spPr>
        <a:xfrm>
          <a:off x="8632190" y="1453616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123089</xdr:rowOff>
    </xdr:from>
    <xdr:to>
      <xdr:col>46</xdr:col>
      <xdr:colOff>38100</xdr:colOff>
      <xdr:row>85</xdr:row>
      <xdr:rowOff>53239</xdr:rowOff>
    </xdr:to>
    <xdr:sp textlink="">
      <xdr:nvSpPr>
        <xdr:cNvPr id="299" name="フローチャート: 判断 298">
          <a:extLst>
            <a:ext uri="{FF2B5EF4-FFF2-40B4-BE49-F238E27FC236}">
              <a16:creationId xmlns:a16="http://schemas.microsoft.com/office/drawing/2014/main" id="{A450B689-C4AE-4B9B-A409-4FB337062415}"/>
            </a:ext>
          </a:extLst>
        </xdr:cNvPr>
        <xdr:cNvSpPr/>
      </xdr:nvSpPr>
      <xdr:spPr>
        <a:xfrm>
          <a:off x="7846060" y="1452679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116687</xdr:rowOff>
    </xdr:from>
    <xdr:to>
      <xdr:col>41</xdr:col>
      <xdr:colOff>101600</xdr:colOff>
      <xdr:row>85</xdr:row>
      <xdr:rowOff>46837</xdr:rowOff>
    </xdr:to>
    <xdr:sp textlink="">
      <xdr:nvSpPr>
        <xdr:cNvPr id="300" name="フローチャート: 判断 299">
          <a:extLst>
            <a:ext uri="{FF2B5EF4-FFF2-40B4-BE49-F238E27FC236}">
              <a16:creationId xmlns:a16="http://schemas.microsoft.com/office/drawing/2014/main" id="{1D29CC89-9FA1-407E-9BE1-AEBC54DDF322}"/>
            </a:ext>
          </a:extLst>
        </xdr:cNvPr>
        <xdr:cNvSpPr/>
      </xdr:nvSpPr>
      <xdr:spPr>
        <a:xfrm>
          <a:off x="7029450" y="1451848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118974</xdr:rowOff>
    </xdr:from>
    <xdr:to>
      <xdr:col>36</xdr:col>
      <xdr:colOff>165100</xdr:colOff>
      <xdr:row>85</xdr:row>
      <xdr:rowOff>49124</xdr:rowOff>
    </xdr:to>
    <xdr:sp textlink="">
      <xdr:nvSpPr>
        <xdr:cNvPr id="301" name="フローチャート: 判断 300">
          <a:extLst>
            <a:ext uri="{FF2B5EF4-FFF2-40B4-BE49-F238E27FC236}">
              <a16:creationId xmlns:a16="http://schemas.microsoft.com/office/drawing/2014/main" id="{666196A5-1AE8-4345-B197-F36D1F2FF230}"/>
            </a:ext>
          </a:extLst>
        </xdr:cNvPr>
        <xdr:cNvSpPr/>
      </xdr:nvSpPr>
      <xdr:spPr>
        <a:xfrm>
          <a:off x="6231890" y="14522679"/>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textlink="">
      <xdr:nvSpPr>
        <xdr:cNvPr id="302" name="テキスト ボックス 301">
          <a:extLst>
            <a:ext uri="{FF2B5EF4-FFF2-40B4-BE49-F238E27FC236}">
              <a16:creationId xmlns:a16="http://schemas.microsoft.com/office/drawing/2014/main" id="{0073DD29-EB81-4B9D-9B5D-34DAEF3D4D04}"/>
            </a:ext>
          </a:extLst>
        </xdr:cNvPr>
        <xdr:cNvSpPr txBox="1"/>
      </xdr:nvSpPr>
      <xdr:spPr>
        <a:xfrm>
          <a:off x="92583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textlink="">
      <xdr:nvSpPr>
        <xdr:cNvPr id="303" name="テキスト ボックス 302">
          <a:extLst>
            <a:ext uri="{FF2B5EF4-FFF2-40B4-BE49-F238E27FC236}">
              <a16:creationId xmlns:a16="http://schemas.microsoft.com/office/drawing/2014/main" id="{74BDBA76-0E64-4509-A472-F3EA7460B561}"/>
            </a:ext>
          </a:extLst>
        </xdr:cNvPr>
        <xdr:cNvSpPr txBox="1"/>
      </xdr:nvSpPr>
      <xdr:spPr>
        <a:xfrm>
          <a:off x="851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textlink="">
      <xdr:nvSpPr>
        <xdr:cNvPr id="304" name="テキスト ボックス 303">
          <a:extLst>
            <a:ext uri="{FF2B5EF4-FFF2-40B4-BE49-F238E27FC236}">
              <a16:creationId xmlns:a16="http://schemas.microsoft.com/office/drawing/2014/main" id="{F851CF5F-3027-4A40-B4C2-D2E825908B96}"/>
            </a:ext>
          </a:extLst>
        </xdr:cNvPr>
        <xdr:cNvSpPr txBox="1"/>
      </xdr:nvSpPr>
      <xdr:spPr>
        <a:xfrm>
          <a:off x="77177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textlink="">
      <xdr:nvSpPr>
        <xdr:cNvPr id="305" name="テキスト ボックス 304">
          <a:extLst>
            <a:ext uri="{FF2B5EF4-FFF2-40B4-BE49-F238E27FC236}">
              <a16:creationId xmlns:a16="http://schemas.microsoft.com/office/drawing/2014/main" id="{1959A83D-7F9D-4545-9B34-10E19570B138}"/>
            </a:ext>
          </a:extLst>
        </xdr:cNvPr>
        <xdr:cNvSpPr txBox="1"/>
      </xdr:nvSpPr>
      <xdr:spPr>
        <a:xfrm>
          <a:off x="691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textlink="">
      <xdr:nvSpPr>
        <xdr:cNvPr id="306" name="テキスト ボックス 305">
          <a:extLst>
            <a:ext uri="{FF2B5EF4-FFF2-40B4-BE49-F238E27FC236}">
              <a16:creationId xmlns:a16="http://schemas.microsoft.com/office/drawing/2014/main" id="{BC7AB141-4CB0-4D72-B3DE-EE03371F4E30}"/>
            </a:ext>
          </a:extLst>
        </xdr:cNvPr>
        <xdr:cNvSpPr txBox="1"/>
      </xdr:nvSpPr>
      <xdr:spPr>
        <a:xfrm>
          <a:off x="611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146862</xdr:rowOff>
    </xdr:from>
    <xdr:to>
      <xdr:col>55</xdr:col>
      <xdr:colOff>50800</xdr:colOff>
      <xdr:row>86</xdr:row>
      <xdr:rowOff>77012</xdr:rowOff>
    </xdr:to>
    <xdr:sp textlink="">
      <xdr:nvSpPr>
        <xdr:cNvPr id="307" name="楕円 306">
          <a:extLst>
            <a:ext uri="{FF2B5EF4-FFF2-40B4-BE49-F238E27FC236}">
              <a16:creationId xmlns:a16="http://schemas.microsoft.com/office/drawing/2014/main" id="{935B8E31-45F7-4D94-B731-8CCA8A848901}"/>
            </a:ext>
          </a:extLst>
        </xdr:cNvPr>
        <xdr:cNvSpPr/>
      </xdr:nvSpPr>
      <xdr:spPr>
        <a:xfrm>
          <a:off x="9394190" y="14718207"/>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61789</xdr:rowOff>
    </xdr:from>
    <xdr:ext cx="469744" cy="259045"/>
    <xdr:sp textlink="">
      <xdr:nvSpPr>
        <xdr:cNvPr id="308" name="【公営住宅】&#10;一人当たり面積該当値テキスト">
          <a:extLst>
            <a:ext uri="{FF2B5EF4-FFF2-40B4-BE49-F238E27FC236}">
              <a16:creationId xmlns:a16="http://schemas.microsoft.com/office/drawing/2014/main" id="{C1B3F4C3-E2FE-43BF-8370-B04EEF4B1705}"/>
            </a:ext>
          </a:extLst>
        </xdr:cNvPr>
        <xdr:cNvSpPr txBox="1"/>
      </xdr:nvSpPr>
      <xdr:spPr>
        <a:xfrm>
          <a:off x="9467850" y="1463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146862</xdr:rowOff>
    </xdr:from>
    <xdr:to>
      <xdr:col>50</xdr:col>
      <xdr:colOff>165100</xdr:colOff>
      <xdr:row>86</xdr:row>
      <xdr:rowOff>77012</xdr:rowOff>
    </xdr:to>
    <xdr:sp textlink="">
      <xdr:nvSpPr>
        <xdr:cNvPr id="309" name="楕円 308">
          <a:extLst>
            <a:ext uri="{FF2B5EF4-FFF2-40B4-BE49-F238E27FC236}">
              <a16:creationId xmlns:a16="http://schemas.microsoft.com/office/drawing/2014/main" id="{F5EBAFEB-28EC-44B5-B321-40527CBEC5C0}"/>
            </a:ext>
          </a:extLst>
        </xdr:cNvPr>
        <xdr:cNvSpPr/>
      </xdr:nvSpPr>
      <xdr:spPr>
        <a:xfrm>
          <a:off x="8632190" y="14718207"/>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26212</xdr:rowOff>
    </xdr:from>
    <xdr:to>
      <xdr:col>55</xdr:col>
      <xdr:colOff>0</xdr:colOff>
      <xdr:row>86</xdr:row>
      <xdr:rowOff>26212</xdr:rowOff>
    </xdr:to>
    <xdr:cxnSp macro="">
      <xdr:nvCxnSpPr>
        <xdr:cNvPr id="310" name="直線コネクタ 309">
          <a:extLst>
            <a:ext uri="{FF2B5EF4-FFF2-40B4-BE49-F238E27FC236}">
              <a16:creationId xmlns:a16="http://schemas.microsoft.com/office/drawing/2014/main" id="{77D2A310-403E-4970-83AF-0061514E0B6D}"/>
            </a:ext>
          </a:extLst>
        </xdr:cNvPr>
        <xdr:cNvCxnSpPr/>
      </xdr:nvCxnSpPr>
      <xdr:spPr>
        <a:xfrm>
          <a:off x="8686800" y="14767102"/>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84853</xdr:rowOff>
    </xdr:from>
    <xdr:ext cx="469744" cy="259045"/>
    <xdr:sp textlink="">
      <xdr:nvSpPr>
        <xdr:cNvPr id="311" name="n_1aveValue【公営住宅】&#10;一人当たり面積">
          <a:extLst>
            <a:ext uri="{FF2B5EF4-FFF2-40B4-BE49-F238E27FC236}">
              <a16:creationId xmlns:a16="http://schemas.microsoft.com/office/drawing/2014/main" id="{30C391F7-BB1F-4D3C-B19D-B210DAA66891}"/>
            </a:ext>
          </a:extLst>
        </xdr:cNvPr>
        <xdr:cNvSpPr txBox="1"/>
      </xdr:nvSpPr>
      <xdr:spPr>
        <a:xfrm>
          <a:off x="8454467" y="1431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69766</xdr:rowOff>
    </xdr:from>
    <xdr:ext cx="469744" cy="259045"/>
    <xdr:sp textlink="">
      <xdr:nvSpPr>
        <xdr:cNvPr id="312" name="n_2aveValue【公営住宅】&#10;一人当たり面積">
          <a:extLst>
            <a:ext uri="{FF2B5EF4-FFF2-40B4-BE49-F238E27FC236}">
              <a16:creationId xmlns:a16="http://schemas.microsoft.com/office/drawing/2014/main" id="{2F21F32C-AEE4-4B37-9546-BB76524E1E6F}"/>
            </a:ext>
          </a:extLst>
        </xdr:cNvPr>
        <xdr:cNvSpPr txBox="1"/>
      </xdr:nvSpPr>
      <xdr:spPr>
        <a:xfrm>
          <a:off x="7673417" y="1429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63364</xdr:rowOff>
    </xdr:from>
    <xdr:ext cx="469744" cy="259045"/>
    <xdr:sp textlink="">
      <xdr:nvSpPr>
        <xdr:cNvPr id="313" name="n_3aveValue【公営住宅】&#10;一人当たり面積">
          <a:extLst>
            <a:ext uri="{FF2B5EF4-FFF2-40B4-BE49-F238E27FC236}">
              <a16:creationId xmlns:a16="http://schemas.microsoft.com/office/drawing/2014/main" id="{084872BC-0158-4BF8-9261-F14060888DB8}"/>
            </a:ext>
          </a:extLst>
        </xdr:cNvPr>
        <xdr:cNvSpPr txBox="1"/>
      </xdr:nvSpPr>
      <xdr:spPr>
        <a:xfrm>
          <a:off x="6866332" y="1428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65651</xdr:rowOff>
    </xdr:from>
    <xdr:ext cx="469744" cy="259045"/>
    <xdr:sp textlink="">
      <xdr:nvSpPr>
        <xdr:cNvPr id="314" name="n_4aveValue【公営住宅】&#10;一人当たり面積">
          <a:extLst>
            <a:ext uri="{FF2B5EF4-FFF2-40B4-BE49-F238E27FC236}">
              <a16:creationId xmlns:a16="http://schemas.microsoft.com/office/drawing/2014/main" id="{78C845A3-F398-47AA-8B88-4A19566E4762}"/>
            </a:ext>
          </a:extLst>
        </xdr:cNvPr>
        <xdr:cNvSpPr txBox="1"/>
      </xdr:nvSpPr>
      <xdr:spPr>
        <a:xfrm>
          <a:off x="6068772" y="1429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68139</xdr:rowOff>
    </xdr:from>
    <xdr:ext cx="469744" cy="259045"/>
    <xdr:sp textlink="">
      <xdr:nvSpPr>
        <xdr:cNvPr id="315" name="n_1mainValue【公営住宅】&#10;一人当たり面積">
          <a:extLst>
            <a:ext uri="{FF2B5EF4-FFF2-40B4-BE49-F238E27FC236}">
              <a16:creationId xmlns:a16="http://schemas.microsoft.com/office/drawing/2014/main" id="{5F5F27D1-CE66-44BC-BC15-ABD88B5BA4E7}"/>
            </a:ext>
          </a:extLst>
        </xdr:cNvPr>
        <xdr:cNvSpPr txBox="1"/>
      </xdr:nvSpPr>
      <xdr:spPr>
        <a:xfrm>
          <a:off x="8454467" y="1481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textlink="">
      <xdr:nvSpPr>
        <xdr:cNvPr id="316" name="正方形/長方形 315">
          <a:extLst>
            <a:ext uri="{FF2B5EF4-FFF2-40B4-BE49-F238E27FC236}">
              <a16:creationId xmlns:a16="http://schemas.microsoft.com/office/drawing/2014/main" id="{00F9F574-66E9-4D9C-8C58-9896AB53277B}"/>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textlink="">
      <xdr:nvSpPr>
        <xdr:cNvPr id="317" name="正方形/長方形 316">
          <a:extLst>
            <a:ext uri="{FF2B5EF4-FFF2-40B4-BE49-F238E27FC236}">
              <a16:creationId xmlns:a16="http://schemas.microsoft.com/office/drawing/2014/main" id="{33EBDDD4-F7B7-4DFF-B1F9-B1793769AE83}"/>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textlink="">
      <xdr:nvSpPr>
        <xdr:cNvPr id="318" name="正方形/長方形 317">
          <a:extLst>
            <a:ext uri="{FF2B5EF4-FFF2-40B4-BE49-F238E27FC236}">
              <a16:creationId xmlns:a16="http://schemas.microsoft.com/office/drawing/2014/main" id="{E55FC275-0DFE-4E4B-BA1D-ABAD7EF8E9DD}"/>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textlink="">
      <xdr:nvSpPr>
        <xdr:cNvPr id="319" name="正方形/長方形 318">
          <a:extLst>
            <a:ext uri="{FF2B5EF4-FFF2-40B4-BE49-F238E27FC236}">
              <a16:creationId xmlns:a16="http://schemas.microsoft.com/office/drawing/2014/main" id="{918A2EB8-28EA-4E8B-B7F7-8F5F0B0B5398}"/>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textlink="">
      <xdr:nvSpPr>
        <xdr:cNvPr id="320" name="正方形/長方形 319">
          <a:extLst>
            <a:ext uri="{FF2B5EF4-FFF2-40B4-BE49-F238E27FC236}">
              <a16:creationId xmlns:a16="http://schemas.microsoft.com/office/drawing/2014/main" id="{DBBCFFAD-39A6-4C52-ADAC-E4A9D191B40C}"/>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textlink="">
      <xdr:nvSpPr>
        <xdr:cNvPr id="321" name="正方形/長方形 320">
          <a:extLst>
            <a:ext uri="{FF2B5EF4-FFF2-40B4-BE49-F238E27FC236}">
              <a16:creationId xmlns:a16="http://schemas.microsoft.com/office/drawing/2014/main" id="{C5E10F60-F00D-416F-B157-3175CE4E53DC}"/>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textlink="">
      <xdr:nvSpPr>
        <xdr:cNvPr id="322" name="正方形/長方形 321">
          <a:extLst>
            <a:ext uri="{FF2B5EF4-FFF2-40B4-BE49-F238E27FC236}">
              <a16:creationId xmlns:a16="http://schemas.microsoft.com/office/drawing/2014/main" id="{3866E3EE-7806-4B91-A39C-E11B39AC58B1}"/>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textlink="">
      <xdr:nvSpPr>
        <xdr:cNvPr id="323" name="正方形/長方形 322">
          <a:extLst>
            <a:ext uri="{FF2B5EF4-FFF2-40B4-BE49-F238E27FC236}">
              <a16:creationId xmlns:a16="http://schemas.microsoft.com/office/drawing/2014/main" id="{79481663-4051-4316-8FB4-BBF4353F7A92}"/>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textlink="">
      <xdr:nvSpPr>
        <xdr:cNvPr id="324" name="正方形/長方形 323">
          <a:extLst>
            <a:ext uri="{FF2B5EF4-FFF2-40B4-BE49-F238E27FC236}">
              <a16:creationId xmlns:a16="http://schemas.microsoft.com/office/drawing/2014/main" id="{878C96B5-8D2F-40B7-BA91-E70F022CA8BA}"/>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textlink="">
      <xdr:nvSpPr>
        <xdr:cNvPr id="325" name="正方形/長方形 324">
          <a:extLst>
            <a:ext uri="{FF2B5EF4-FFF2-40B4-BE49-F238E27FC236}">
              <a16:creationId xmlns:a16="http://schemas.microsoft.com/office/drawing/2014/main" id="{1388B8B1-A69F-4978-9F8F-FBA068924506}"/>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textlink="">
      <xdr:nvSpPr>
        <xdr:cNvPr id="326" name="正方形/長方形 325">
          <a:extLst>
            <a:ext uri="{FF2B5EF4-FFF2-40B4-BE49-F238E27FC236}">
              <a16:creationId xmlns:a16="http://schemas.microsoft.com/office/drawing/2014/main" id="{088DB306-42F6-4509-8EBE-9DA7639444E8}"/>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textlink="">
      <xdr:nvSpPr>
        <xdr:cNvPr id="327" name="正方形/長方形 326">
          <a:extLst>
            <a:ext uri="{FF2B5EF4-FFF2-40B4-BE49-F238E27FC236}">
              <a16:creationId xmlns:a16="http://schemas.microsoft.com/office/drawing/2014/main" id="{302499D9-169A-4D08-8D27-D7259E0A5136}"/>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textlink="">
      <xdr:nvSpPr>
        <xdr:cNvPr id="328" name="正方形/長方形 327">
          <a:extLst>
            <a:ext uri="{FF2B5EF4-FFF2-40B4-BE49-F238E27FC236}">
              <a16:creationId xmlns:a16="http://schemas.microsoft.com/office/drawing/2014/main" id="{603CF6EE-9AD4-472B-A2C1-130AD77E585C}"/>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textlink="">
      <xdr:nvSpPr>
        <xdr:cNvPr id="329" name="正方形/長方形 328">
          <a:extLst>
            <a:ext uri="{FF2B5EF4-FFF2-40B4-BE49-F238E27FC236}">
              <a16:creationId xmlns:a16="http://schemas.microsoft.com/office/drawing/2014/main" id="{AD2480C1-D8EE-4A2C-A400-C01474BFD64E}"/>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textlink="">
      <xdr:nvSpPr>
        <xdr:cNvPr id="330" name="正方形/長方形 329">
          <a:extLst>
            <a:ext uri="{FF2B5EF4-FFF2-40B4-BE49-F238E27FC236}">
              <a16:creationId xmlns:a16="http://schemas.microsoft.com/office/drawing/2014/main" id="{B7FB96D3-FF27-477A-AEEE-D4139A9435DC}"/>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textlink="">
      <xdr:nvSpPr>
        <xdr:cNvPr id="331" name="正方形/長方形 330">
          <a:extLst>
            <a:ext uri="{FF2B5EF4-FFF2-40B4-BE49-F238E27FC236}">
              <a16:creationId xmlns:a16="http://schemas.microsoft.com/office/drawing/2014/main" id="{46F5D09F-BA8A-4389-998D-DE8ABBC37A85}"/>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textlink="">
      <xdr:nvSpPr>
        <xdr:cNvPr id="332" name="正方形/長方形 331">
          <a:extLst>
            <a:ext uri="{FF2B5EF4-FFF2-40B4-BE49-F238E27FC236}">
              <a16:creationId xmlns:a16="http://schemas.microsoft.com/office/drawing/2014/main" id="{8AA83970-3FA0-466F-839C-CA920DDB7234}"/>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textlink="">
      <xdr:nvSpPr>
        <xdr:cNvPr id="333" name="正方形/長方形 332">
          <a:extLst>
            <a:ext uri="{FF2B5EF4-FFF2-40B4-BE49-F238E27FC236}">
              <a16:creationId xmlns:a16="http://schemas.microsoft.com/office/drawing/2014/main" id="{52A1B8F4-EDB3-4200-A475-76CC126AFE7D}"/>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textlink="">
      <xdr:nvSpPr>
        <xdr:cNvPr id="334" name="正方形/長方形 333">
          <a:extLst>
            <a:ext uri="{FF2B5EF4-FFF2-40B4-BE49-F238E27FC236}">
              <a16:creationId xmlns:a16="http://schemas.microsoft.com/office/drawing/2014/main" id="{514F1892-DB84-4089-B4B5-A1585EBC6119}"/>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textlink="">
      <xdr:nvSpPr>
        <xdr:cNvPr id="335" name="正方形/長方形 334">
          <a:extLst>
            <a:ext uri="{FF2B5EF4-FFF2-40B4-BE49-F238E27FC236}">
              <a16:creationId xmlns:a16="http://schemas.microsoft.com/office/drawing/2014/main" id="{E4FC5034-7E22-4DD7-B9D7-94B6A0257A16}"/>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textlink="">
      <xdr:nvSpPr>
        <xdr:cNvPr id="336" name="正方形/長方形 335">
          <a:extLst>
            <a:ext uri="{FF2B5EF4-FFF2-40B4-BE49-F238E27FC236}">
              <a16:creationId xmlns:a16="http://schemas.microsoft.com/office/drawing/2014/main" id="{04687D91-1E35-42E0-8135-B12151410156}"/>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textlink="">
      <xdr:nvSpPr>
        <xdr:cNvPr id="337" name="正方形/長方形 336">
          <a:extLst>
            <a:ext uri="{FF2B5EF4-FFF2-40B4-BE49-F238E27FC236}">
              <a16:creationId xmlns:a16="http://schemas.microsoft.com/office/drawing/2014/main" id="{9E02FDD0-DB18-4F4A-9B9B-0933CFCDDFAA}"/>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textlink="">
      <xdr:nvSpPr>
        <xdr:cNvPr id="338" name="正方形/長方形 337">
          <a:extLst>
            <a:ext uri="{FF2B5EF4-FFF2-40B4-BE49-F238E27FC236}">
              <a16:creationId xmlns:a16="http://schemas.microsoft.com/office/drawing/2014/main" id="{85A31AEB-FD0D-4C6F-894E-D4FC65084ABC}"/>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textlink="">
      <xdr:nvSpPr>
        <xdr:cNvPr id="339" name="正方形/長方形 338">
          <a:extLst>
            <a:ext uri="{FF2B5EF4-FFF2-40B4-BE49-F238E27FC236}">
              <a16:creationId xmlns:a16="http://schemas.microsoft.com/office/drawing/2014/main" id="{3087D96C-AE6E-4502-BAB8-2E3D724FB8DD}"/>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textlink="">
      <xdr:nvSpPr>
        <xdr:cNvPr id="340" name="テキスト ボックス 339">
          <a:extLst>
            <a:ext uri="{FF2B5EF4-FFF2-40B4-BE49-F238E27FC236}">
              <a16:creationId xmlns:a16="http://schemas.microsoft.com/office/drawing/2014/main" id="{937E6FC0-C308-4207-9389-2D883B70BC3A}"/>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a:extLst>
            <a:ext uri="{FF2B5EF4-FFF2-40B4-BE49-F238E27FC236}">
              <a16:creationId xmlns:a16="http://schemas.microsoft.com/office/drawing/2014/main" id="{5D89607C-F50D-4CF1-91EE-E78F35FABE35}"/>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textlink="">
      <xdr:nvSpPr>
        <xdr:cNvPr id="342" name="テキスト ボックス 341">
          <a:extLst>
            <a:ext uri="{FF2B5EF4-FFF2-40B4-BE49-F238E27FC236}">
              <a16:creationId xmlns:a16="http://schemas.microsoft.com/office/drawing/2014/main" id="{D8D1B3DC-5AC3-4CA8-9CC5-1FBBAA645A76}"/>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43" name="直線コネクタ 342">
          <a:extLst>
            <a:ext uri="{FF2B5EF4-FFF2-40B4-BE49-F238E27FC236}">
              <a16:creationId xmlns:a16="http://schemas.microsoft.com/office/drawing/2014/main" id="{BC039991-4FBB-4F5A-899F-1846601E277C}"/>
            </a:ext>
          </a:extLst>
        </xdr:cNvPr>
        <xdr:cNvCxnSpPr/>
      </xdr:nvCxnSpPr>
      <xdr:spPr>
        <a:xfrm>
          <a:off x="1120394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textlink="">
      <xdr:nvSpPr>
        <xdr:cNvPr id="344" name="テキスト ボックス 343">
          <a:extLst>
            <a:ext uri="{FF2B5EF4-FFF2-40B4-BE49-F238E27FC236}">
              <a16:creationId xmlns:a16="http://schemas.microsoft.com/office/drawing/2014/main" id="{3F819EDE-079B-44AA-A9F4-0160A4B83C03}"/>
            </a:ext>
          </a:extLst>
        </xdr:cNvPr>
        <xdr:cNvSpPr txBox="1"/>
      </xdr:nvSpPr>
      <xdr:spPr>
        <a:xfrm>
          <a:off x="10842791" y="70224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45" name="直線コネクタ 344">
          <a:extLst>
            <a:ext uri="{FF2B5EF4-FFF2-40B4-BE49-F238E27FC236}">
              <a16:creationId xmlns:a16="http://schemas.microsoft.com/office/drawing/2014/main" id="{6F10FEE0-A827-4AE8-AA1F-70A46AE64AD0}"/>
            </a:ext>
          </a:extLst>
        </xdr:cNvPr>
        <xdr:cNvCxnSpPr/>
      </xdr:nvCxnSpPr>
      <xdr:spPr>
        <a:xfrm>
          <a:off x="1120394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textlink="">
      <xdr:nvSpPr>
        <xdr:cNvPr id="346" name="テキスト ボックス 345">
          <a:extLst>
            <a:ext uri="{FF2B5EF4-FFF2-40B4-BE49-F238E27FC236}">
              <a16:creationId xmlns:a16="http://schemas.microsoft.com/office/drawing/2014/main" id="{FDEE0C82-5890-4C48-A04E-AE000380816C}"/>
            </a:ext>
          </a:extLst>
        </xdr:cNvPr>
        <xdr:cNvSpPr txBox="1"/>
      </xdr:nvSpPr>
      <xdr:spPr>
        <a:xfrm>
          <a:off x="10842791" y="656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47" name="直線コネクタ 346">
          <a:extLst>
            <a:ext uri="{FF2B5EF4-FFF2-40B4-BE49-F238E27FC236}">
              <a16:creationId xmlns:a16="http://schemas.microsoft.com/office/drawing/2014/main" id="{D45414A2-A048-40ED-84CF-E89B1B863973}"/>
            </a:ext>
          </a:extLst>
        </xdr:cNvPr>
        <xdr:cNvCxnSpPr/>
      </xdr:nvCxnSpPr>
      <xdr:spPr>
        <a:xfrm>
          <a:off x="1120394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textlink="">
      <xdr:nvSpPr>
        <xdr:cNvPr id="348" name="テキスト ボックス 347">
          <a:extLst>
            <a:ext uri="{FF2B5EF4-FFF2-40B4-BE49-F238E27FC236}">
              <a16:creationId xmlns:a16="http://schemas.microsoft.com/office/drawing/2014/main" id="{A0743B17-3B9F-43A5-9738-80D6D01F66DC}"/>
            </a:ext>
          </a:extLst>
        </xdr:cNvPr>
        <xdr:cNvSpPr txBox="1"/>
      </xdr:nvSpPr>
      <xdr:spPr>
        <a:xfrm>
          <a:off x="10842791" y="610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49" name="直線コネクタ 348">
          <a:extLst>
            <a:ext uri="{FF2B5EF4-FFF2-40B4-BE49-F238E27FC236}">
              <a16:creationId xmlns:a16="http://schemas.microsoft.com/office/drawing/2014/main" id="{B99E7DE4-3CD5-4931-BAE7-BCA1173A4D0B}"/>
            </a:ext>
          </a:extLst>
        </xdr:cNvPr>
        <xdr:cNvCxnSpPr/>
      </xdr:nvCxnSpPr>
      <xdr:spPr>
        <a:xfrm>
          <a:off x="1120394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textlink="">
      <xdr:nvSpPr>
        <xdr:cNvPr id="350" name="テキスト ボックス 349">
          <a:extLst>
            <a:ext uri="{FF2B5EF4-FFF2-40B4-BE49-F238E27FC236}">
              <a16:creationId xmlns:a16="http://schemas.microsoft.com/office/drawing/2014/main" id="{0C0A600A-6CCD-425E-A4F0-4D1F771197F4}"/>
            </a:ext>
          </a:extLst>
        </xdr:cNvPr>
        <xdr:cNvSpPr txBox="1"/>
      </xdr:nvSpPr>
      <xdr:spPr>
        <a:xfrm>
          <a:off x="10842791" y="56508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1" name="直線コネクタ 350">
          <a:extLst>
            <a:ext uri="{FF2B5EF4-FFF2-40B4-BE49-F238E27FC236}">
              <a16:creationId xmlns:a16="http://schemas.microsoft.com/office/drawing/2014/main" id="{3852E8D1-62E1-4643-B654-1592C7C5D074}"/>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textlink="">
      <xdr:nvSpPr>
        <xdr:cNvPr id="352" name="テキスト ボックス 351">
          <a:extLst>
            <a:ext uri="{FF2B5EF4-FFF2-40B4-BE49-F238E27FC236}">
              <a16:creationId xmlns:a16="http://schemas.microsoft.com/office/drawing/2014/main" id="{F5156DC4-A36D-4856-A10C-E2D8E7AB8EBF}"/>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textlink="">
      <xdr:nvSpPr>
        <xdr:cNvPr id="353" name="【認定こども園・幼稚園・保育所】&#10;有形固定資産減価償却率グラフ枠">
          <a:extLst>
            <a:ext uri="{FF2B5EF4-FFF2-40B4-BE49-F238E27FC236}">
              <a16:creationId xmlns:a16="http://schemas.microsoft.com/office/drawing/2014/main" id="{13CF4FB7-9638-4FAF-BA93-85016947F75A}"/>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160782</xdr:rowOff>
    </xdr:from>
    <xdr:to>
      <xdr:col>85</xdr:col>
      <xdr:colOff>126364</xdr:colOff>
      <xdr:row>42</xdr:row>
      <xdr:rowOff>21336</xdr:rowOff>
    </xdr:to>
    <xdr:cxnSp macro="">
      <xdr:nvCxnSpPr>
        <xdr:cNvPr id="354" name="直線コネクタ 353">
          <a:extLst>
            <a:ext uri="{FF2B5EF4-FFF2-40B4-BE49-F238E27FC236}">
              <a16:creationId xmlns:a16="http://schemas.microsoft.com/office/drawing/2014/main" id="{FA8EBB77-49BE-4158-85A3-910D4EB7748D}"/>
            </a:ext>
          </a:extLst>
        </xdr:cNvPr>
        <xdr:cNvCxnSpPr/>
      </xdr:nvCxnSpPr>
      <xdr:spPr>
        <a:xfrm flipV="1">
          <a:off x="14703424" y="5991987"/>
          <a:ext cx="0" cy="1226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25163</xdr:rowOff>
    </xdr:from>
    <xdr:ext cx="405111" cy="259045"/>
    <xdr:sp textlink="">
      <xdr:nvSpPr>
        <xdr:cNvPr id="355" name="【認定こども園・幼稚園・保育所】&#10;有形固定資産減価償却率最小値テキスト">
          <a:extLst>
            <a:ext uri="{FF2B5EF4-FFF2-40B4-BE49-F238E27FC236}">
              <a16:creationId xmlns:a16="http://schemas.microsoft.com/office/drawing/2014/main" id="{ADFEB022-98DE-410C-B791-44A429850897}"/>
            </a:ext>
          </a:extLst>
        </xdr:cNvPr>
        <xdr:cNvSpPr txBox="1"/>
      </xdr:nvSpPr>
      <xdr:spPr>
        <a:xfrm>
          <a:off x="14742160" y="722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21336</xdr:rowOff>
    </xdr:from>
    <xdr:to>
      <xdr:col>86</xdr:col>
      <xdr:colOff>25400</xdr:colOff>
      <xdr:row>42</xdr:row>
      <xdr:rowOff>21336</xdr:rowOff>
    </xdr:to>
    <xdr:cxnSp macro="">
      <xdr:nvCxnSpPr>
        <xdr:cNvPr id="356" name="直線コネクタ 355">
          <a:extLst>
            <a:ext uri="{FF2B5EF4-FFF2-40B4-BE49-F238E27FC236}">
              <a16:creationId xmlns:a16="http://schemas.microsoft.com/office/drawing/2014/main" id="{1796F2CC-FCCB-4F2E-A465-D535FC2C27F2}"/>
            </a:ext>
          </a:extLst>
        </xdr:cNvPr>
        <xdr:cNvCxnSpPr/>
      </xdr:nvCxnSpPr>
      <xdr:spPr>
        <a:xfrm>
          <a:off x="14611350" y="72184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107459</xdr:rowOff>
    </xdr:from>
    <xdr:ext cx="405111" cy="259045"/>
    <xdr:sp textlink="">
      <xdr:nvSpPr>
        <xdr:cNvPr id="357" name="【認定こども園・幼稚園・保育所】&#10;有形固定資産減価償却率最大値テキスト">
          <a:extLst>
            <a:ext uri="{FF2B5EF4-FFF2-40B4-BE49-F238E27FC236}">
              <a16:creationId xmlns:a16="http://schemas.microsoft.com/office/drawing/2014/main" id="{8148E180-CFBC-4810-B65B-3A5B690DE389}"/>
            </a:ext>
          </a:extLst>
        </xdr:cNvPr>
        <xdr:cNvSpPr txBox="1"/>
      </xdr:nvSpPr>
      <xdr:spPr>
        <a:xfrm>
          <a:off x="14742160" y="5763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160782</xdr:rowOff>
    </xdr:from>
    <xdr:to>
      <xdr:col>86</xdr:col>
      <xdr:colOff>25400</xdr:colOff>
      <xdr:row>34</xdr:row>
      <xdr:rowOff>160782</xdr:rowOff>
    </xdr:to>
    <xdr:cxnSp macro="">
      <xdr:nvCxnSpPr>
        <xdr:cNvPr id="358" name="直線コネクタ 357">
          <a:extLst>
            <a:ext uri="{FF2B5EF4-FFF2-40B4-BE49-F238E27FC236}">
              <a16:creationId xmlns:a16="http://schemas.microsoft.com/office/drawing/2014/main" id="{D88EDB8E-3041-4DC0-BD9F-7BB6D8AC332C}"/>
            </a:ext>
          </a:extLst>
        </xdr:cNvPr>
        <xdr:cNvCxnSpPr/>
      </xdr:nvCxnSpPr>
      <xdr:spPr>
        <a:xfrm>
          <a:off x="14611350" y="59919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33545</xdr:rowOff>
    </xdr:from>
    <xdr:ext cx="405111" cy="259045"/>
    <xdr:sp textlink="">
      <xdr:nvSpPr>
        <xdr:cNvPr id="359" name="【認定こども園・幼稚園・保育所】&#10;有形固定資産減価償却率平均値テキスト">
          <a:extLst>
            <a:ext uri="{FF2B5EF4-FFF2-40B4-BE49-F238E27FC236}">
              <a16:creationId xmlns:a16="http://schemas.microsoft.com/office/drawing/2014/main" id="{0ACFF66D-4139-4714-B0AC-790B4A221ADB}"/>
            </a:ext>
          </a:extLst>
        </xdr:cNvPr>
        <xdr:cNvSpPr txBox="1"/>
      </xdr:nvSpPr>
      <xdr:spPr>
        <a:xfrm>
          <a:off x="14742160" y="6546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55118</xdr:rowOff>
    </xdr:from>
    <xdr:to>
      <xdr:col>85</xdr:col>
      <xdr:colOff>177800</xdr:colOff>
      <xdr:row>38</xdr:row>
      <xdr:rowOff>156718</xdr:rowOff>
    </xdr:to>
    <xdr:sp textlink="">
      <xdr:nvSpPr>
        <xdr:cNvPr id="360" name="フローチャート: 判断 359">
          <a:extLst>
            <a:ext uri="{FF2B5EF4-FFF2-40B4-BE49-F238E27FC236}">
              <a16:creationId xmlns:a16="http://schemas.microsoft.com/office/drawing/2014/main" id="{890D6666-AE02-4F21-837F-83A2B7E08CF0}"/>
            </a:ext>
          </a:extLst>
        </xdr:cNvPr>
        <xdr:cNvSpPr/>
      </xdr:nvSpPr>
      <xdr:spPr>
        <a:xfrm>
          <a:off x="14649450" y="6574028"/>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textlink="">
      <xdr:nvSpPr>
        <xdr:cNvPr id="361" name="フローチャート: 判断 360">
          <a:extLst>
            <a:ext uri="{FF2B5EF4-FFF2-40B4-BE49-F238E27FC236}">
              <a16:creationId xmlns:a16="http://schemas.microsoft.com/office/drawing/2014/main" id="{FE993B13-4B0F-4AC4-9A65-6534D5884363}"/>
            </a:ext>
          </a:extLst>
        </xdr:cNvPr>
        <xdr:cNvSpPr/>
      </xdr:nvSpPr>
      <xdr:spPr>
        <a:xfrm>
          <a:off x="13887450" y="660412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109982</xdr:rowOff>
    </xdr:from>
    <xdr:to>
      <xdr:col>76</xdr:col>
      <xdr:colOff>165100</xdr:colOff>
      <xdr:row>39</xdr:row>
      <xdr:rowOff>40132</xdr:rowOff>
    </xdr:to>
    <xdr:sp textlink="">
      <xdr:nvSpPr>
        <xdr:cNvPr id="362" name="フローチャート: 判断 361">
          <a:extLst>
            <a:ext uri="{FF2B5EF4-FFF2-40B4-BE49-F238E27FC236}">
              <a16:creationId xmlns:a16="http://schemas.microsoft.com/office/drawing/2014/main" id="{5B9067B5-6925-478B-99B2-A4644987EAC5}"/>
            </a:ext>
          </a:extLst>
        </xdr:cNvPr>
        <xdr:cNvSpPr/>
      </xdr:nvSpPr>
      <xdr:spPr>
        <a:xfrm>
          <a:off x="13089890" y="662317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141986</xdr:rowOff>
    </xdr:from>
    <xdr:to>
      <xdr:col>72</xdr:col>
      <xdr:colOff>38100</xdr:colOff>
      <xdr:row>39</xdr:row>
      <xdr:rowOff>72136</xdr:rowOff>
    </xdr:to>
    <xdr:sp textlink="">
      <xdr:nvSpPr>
        <xdr:cNvPr id="363" name="フローチャート: 判断 362">
          <a:extLst>
            <a:ext uri="{FF2B5EF4-FFF2-40B4-BE49-F238E27FC236}">
              <a16:creationId xmlns:a16="http://schemas.microsoft.com/office/drawing/2014/main" id="{8E104467-A342-4761-840B-F29B93EB29E1}"/>
            </a:ext>
          </a:extLst>
        </xdr:cNvPr>
        <xdr:cNvSpPr/>
      </xdr:nvSpPr>
      <xdr:spPr>
        <a:xfrm>
          <a:off x="12303760" y="66551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157988</xdr:rowOff>
    </xdr:from>
    <xdr:to>
      <xdr:col>67</xdr:col>
      <xdr:colOff>101600</xdr:colOff>
      <xdr:row>39</xdr:row>
      <xdr:rowOff>88138</xdr:rowOff>
    </xdr:to>
    <xdr:sp textlink="">
      <xdr:nvSpPr>
        <xdr:cNvPr id="364" name="フローチャート: 判断 363">
          <a:extLst>
            <a:ext uri="{FF2B5EF4-FFF2-40B4-BE49-F238E27FC236}">
              <a16:creationId xmlns:a16="http://schemas.microsoft.com/office/drawing/2014/main" id="{6AC4FABE-C33D-422B-AB4C-99BE52CE5092}"/>
            </a:ext>
          </a:extLst>
        </xdr:cNvPr>
        <xdr:cNvSpPr/>
      </xdr:nvSpPr>
      <xdr:spPr>
        <a:xfrm>
          <a:off x="11487150" y="667499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textlink="">
      <xdr:nvSpPr>
        <xdr:cNvPr id="365" name="テキスト ボックス 364">
          <a:extLst>
            <a:ext uri="{FF2B5EF4-FFF2-40B4-BE49-F238E27FC236}">
              <a16:creationId xmlns:a16="http://schemas.microsoft.com/office/drawing/2014/main" id="{A0290909-DE7A-46B0-87CA-2BF4C942DA70}"/>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textlink="">
      <xdr:nvSpPr>
        <xdr:cNvPr id="366" name="テキスト ボックス 365">
          <a:extLst>
            <a:ext uri="{FF2B5EF4-FFF2-40B4-BE49-F238E27FC236}">
              <a16:creationId xmlns:a16="http://schemas.microsoft.com/office/drawing/2014/main" id="{F5CF7BFB-D1F9-4ED8-831F-E85DE2D9A37E}"/>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textlink="">
      <xdr:nvSpPr>
        <xdr:cNvPr id="367" name="テキスト ボックス 366">
          <a:extLst>
            <a:ext uri="{FF2B5EF4-FFF2-40B4-BE49-F238E27FC236}">
              <a16:creationId xmlns:a16="http://schemas.microsoft.com/office/drawing/2014/main" id="{B20E9CF3-22E3-4091-A2FF-2A56496D968E}"/>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textlink="">
      <xdr:nvSpPr>
        <xdr:cNvPr id="368" name="テキスト ボックス 367">
          <a:extLst>
            <a:ext uri="{FF2B5EF4-FFF2-40B4-BE49-F238E27FC236}">
              <a16:creationId xmlns:a16="http://schemas.microsoft.com/office/drawing/2014/main" id="{6EBE4D06-BDF9-4892-9C33-D7CCCE9AACA4}"/>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textlink="">
      <xdr:nvSpPr>
        <xdr:cNvPr id="369" name="テキスト ボックス 368">
          <a:extLst>
            <a:ext uri="{FF2B5EF4-FFF2-40B4-BE49-F238E27FC236}">
              <a16:creationId xmlns:a16="http://schemas.microsoft.com/office/drawing/2014/main" id="{02262887-7871-450A-971C-5394878EFCBD}"/>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textlink="">
      <xdr:nvSpPr>
        <xdr:cNvPr id="370" name="楕円 369">
          <a:extLst>
            <a:ext uri="{FF2B5EF4-FFF2-40B4-BE49-F238E27FC236}">
              <a16:creationId xmlns:a16="http://schemas.microsoft.com/office/drawing/2014/main" id="{62460FDB-68C9-4541-B16E-A258CAF73A6E}"/>
            </a:ext>
          </a:extLst>
        </xdr:cNvPr>
        <xdr:cNvSpPr/>
      </xdr:nvSpPr>
      <xdr:spPr>
        <a:xfrm>
          <a:off x="14649450" y="630428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151147</xdr:rowOff>
    </xdr:from>
    <xdr:ext cx="405111" cy="259045"/>
    <xdr:sp textlink="">
      <xdr:nvSpPr>
        <xdr:cNvPr id="371" name="【認定こども園・幼稚園・保育所】&#10;有形固定資産減価償却率該当値テキスト">
          <a:extLst>
            <a:ext uri="{FF2B5EF4-FFF2-40B4-BE49-F238E27FC236}">
              <a16:creationId xmlns:a16="http://schemas.microsoft.com/office/drawing/2014/main" id="{83614148-C7CF-4A70-8C9C-7A803E7FE760}"/>
            </a:ext>
          </a:extLst>
        </xdr:cNvPr>
        <xdr:cNvSpPr txBox="1"/>
      </xdr:nvSpPr>
      <xdr:spPr>
        <a:xfrm>
          <a:off x="14742160"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23114</xdr:rowOff>
    </xdr:from>
    <xdr:to>
      <xdr:col>81</xdr:col>
      <xdr:colOff>101600</xdr:colOff>
      <xdr:row>37</xdr:row>
      <xdr:rowOff>124714</xdr:rowOff>
    </xdr:to>
    <xdr:sp textlink="">
      <xdr:nvSpPr>
        <xdr:cNvPr id="372" name="楕円 371">
          <a:extLst>
            <a:ext uri="{FF2B5EF4-FFF2-40B4-BE49-F238E27FC236}">
              <a16:creationId xmlns:a16="http://schemas.microsoft.com/office/drawing/2014/main" id="{22CFF5FB-027B-48A0-B53F-43298C85F862}"/>
            </a:ext>
          </a:extLst>
        </xdr:cNvPr>
        <xdr:cNvSpPr/>
      </xdr:nvSpPr>
      <xdr:spPr>
        <a:xfrm>
          <a:off x="13887450" y="6362954"/>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7620</xdr:rowOff>
    </xdr:from>
    <xdr:to>
      <xdr:col>85</xdr:col>
      <xdr:colOff>127000</xdr:colOff>
      <xdr:row>37</xdr:row>
      <xdr:rowOff>73914</xdr:rowOff>
    </xdr:to>
    <xdr:cxnSp macro="">
      <xdr:nvCxnSpPr>
        <xdr:cNvPr id="373" name="直線コネクタ 372">
          <a:extLst>
            <a:ext uri="{FF2B5EF4-FFF2-40B4-BE49-F238E27FC236}">
              <a16:creationId xmlns:a16="http://schemas.microsoft.com/office/drawing/2014/main" id="{1C52C4DA-F720-4590-8061-2F846B206B72}"/>
            </a:ext>
          </a:extLst>
        </xdr:cNvPr>
        <xdr:cNvCxnSpPr/>
      </xdr:nvCxnSpPr>
      <xdr:spPr>
        <a:xfrm flipV="1">
          <a:off x="13942060" y="6353175"/>
          <a:ext cx="7620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8399</xdr:rowOff>
    </xdr:from>
    <xdr:ext cx="405111" cy="259045"/>
    <xdr:sp textlink="">
      <xdr:nvSpPr>
        <xdr:cNvPr id="374" name="n_1aveValue【認定こども園・幼稚園・保育所】&#10;有形固定資産減価償却率">
          <a:extLst>
            <a:ext uri="{FF2B5EF4-FFF2-40B4-BE49-F238E27FC236}">
              <a16:creationId xmlns:a16="http://schemas.microsoft.com/office/drawing/2014/main" id="{0D29962A-93AC-4374-842B-B373362CB4A5}"/>
            </a:ext>
          </a:extLst>
        </xdr:cNvPr>
        <xdr:cNvSpPr txBox="1"/>
      </xdr:nvSpPr>
      <xdr:spPr>
        <a:xfrm>
          <a:off x="13738234" y="669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56659</xdr:rowOff>
    </xdr:from>
    <xdr:ext cx="405111" cy="259045"/>
    <xdr:sp textlink="">
      <xdr:nvSpPr>
        <xdr:cNvPr id="375" name="n_2aveValue【認定こども園・幼稚園・保育所】&#10;有形固定資産減価償却率">
          <a:extLst>
            <a:ext uri="{FF2B5EF4-FFF2-40B4-BE49-F238E27FC236}">
              <a16:creationId xmlns:a16="http://schemas.microsoft.com/office/drawing/2014/main" id="{BEBCE3ED-CB33-4799-B444-575D0EE5D295}"/>
            </a:ext>
          </a:extLst>
        </xdr:cNvPr>
        <xdr:cNvSpPr txBox="1"/>
      </xdr:nvSpPr>
      <xdr:spPr>
        <a:xfrm>
          <a:off x="12957184" y="640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88663</xdr:rowOff>
    </xdr:from>
    <xdr:ext cx="405111" cy="259045"/>
    <xdr:sp textlink="">
      <xdr:nvSpPr>
        <xdr:cNvPr id="376" name="n_3aveValue【認定こども園・幼稚園・保育所】&#10;有形固定資産減価償却率">
          <a:extLst>
            <a:ext uri="{FF2B5EF4-FFF2-40B4-BE49-F238E27FC236}">
              <a16:creationId xmlns:a16="http://schemas.microsoft.com/office/drawing/2014/main" id="{33F29509-2689-4C8E-BCC4-327937ED1BF3}"/>
            </a:ext>
          </a:extLst>
        </xdr:cNvPr>
        <xdr:cNvSpPr txBox="1"/>
      </xdr:nvSpPr>
      <xdr:spPr>
        <a:xfrm>
          <a:off x="12171054" y="643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104665</xdr:rowOff>
    </xdr:from>
    <xdr:ext cx="405111" cy="259045"/>
    <xdr:sp textlink="">
      <xdr:nvSpPr>
        <xdr:cNvPr id="377" name="n_4aveValue【認定こども園・幼稚園・保育所】&#10;有形固定資産減価償却率">
          <a:extLst>
            <a:ext uri="{FF2B5EF4-FFF2-40B4-BE49-F238E27FC236}">
              <a16:creationId xmlns:a16="http://schemas.microsoft.com/office/drawing/2014/main" id="{2C97D29A-9FB4-441F-B487-3868FC990DF9}"/>
            </a:ext>
          </a:extLst>
        </xdr:cNvPr>
        <xdr:cNvSpPr txBox="1"/>
      </xdr:nvSpPr>
      <xdr:spPr>
        <a:xfrm>
          <a:off x="11354444" y="6446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141241</xdr:rowOff>
    </xdr:from>
    <xdr:ext cx="405111" cy="259045"/>
    <xdr:sp textlink="">
      <xdr:nvSpPr>
        <xdr:cNvPr id="378" name="n_1mainValue【認定こども園・幼稚園・保育所】&#10;有形固定資産減価償却率">
          <a:extLst>
            <a:ext uri="{FF2B5EF4-FFF2-40B4-BE49-F238E27FC236}">
              <a16:creationId xmlns:a16="http://schemas.microsoft.com/office/drawing/2014/main" id="{55BAFF2B-FFBD-462C-BEDF-75F9A1B92B6D}"/>
            </a:ext>
          </a:extLst>
        </xdr:cNvPr>
        <xdr:cNvSpPr txBox="1"/>
      </xdr:nvSpPr>
      <xdr:spPr>
        <a:xfrm>
          <a:off x="13738234" y="614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textlink="">
      <xdr:nvSpPr>
        <xdr:cNvPr id="379" name="正方形/長方形 378">
          <a:extLst>
            <a:ext uri="{FF2B5EF4-FFF2-40B4-BE49-F238E27FC236}">
              <a16:creationId xmlns:a16="http://schemas.microsoft.com/office/drawing/2014/main" id="{3BB67A15-805F-47F9-92FF-F9CFF2263E78}"/>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textlink="">
      <xdr:nvSpPr>
        <xdr:cNvPr id="380" name="正方形/長方形 379">
          <a:extLst>
            <a:ext uri="{FF2B5EF4-FFF2-40B4-BE49-F238E27FC236}">
              <a16:creationId xmlns:a16="http://schemas.microsoft.com/office/drawing/2014/main" id="{895B3776-5177-4A1B-B212-DC36E7FF8BF5}"/>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textlink="">
      <xdr:nvSpPr>
        <xdr:cNvPr id="381" name="正方形/長方形 380">
          <a:extLst>
            <a:ext uri="{FF2B5EF4-FFF2-40B4-BE49-F238E27FC236}">
              <a16:creationId xmlns:a16="http://schemas.microsoft.com/office/drawing/2014/main" id="{079E21D3-1A1B-497D-B992-53964D97FD95}"/>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textlink="">
      <xdr:nvSpPr>
        <xdr:cNvPr id="382" name="正方形/長方形 381">
          <a:extLst>
            <a:ext uri="{FF2B5EF4-FFF2-40B4-BE49-F238E27FC236}">
              <a16:creationId xmlns:a16="http://schemas.microsoft.com/office/drawing/2014/main" id="{01AE2DB7-65F2-48C3-8512-F18522978231}"/>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textlink="">
      <xdr:nvSpPr>
        <xdr:cNvPr id="383" name="正方形/長方形 382">
          <a:extLst>
            <a:ext uri="{FF2B5EF4-FFF2-40B4-BE49-F238E27FC236}">
              <a16:creationId xmlns:a16="http://schemas.microsoft.com/office/drawing/2014/main" id="{BC835973-AB4B-478A-ABB3-F34ABDB1E5D7}"/>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textlink="">
      <xdr:nvSpPr>
        <xdr:cNvPr id="384" name="正方形/長方形 383">
          <a:extLst>
            <a:ext uri="{FF2B5EF4-FFF2-40B4-BE49-F238E27FC236}">
              <a16:creationId xmlns:a16="http://schemas.microsoft.com/office/drawing/2014/main" id="{117D6B7F-B62B-4FCD-B637-BFA24F724452}"/>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textlink="">
      <xdr:nvSpPr>
        <xdr:cNvPr id="385" name="正方形/長方形 384">
          <a:extLst>
            <a:ext uri="{FF2B5EF4-FFF2-40B4-BE49-F238E27FC236}">
              <a16:creationId xmlns:a16="http://schemas.microsoft.com/office/drawing/2014/main" id="{973F7B8B-6FF7-4B78-B31A-7F3D170DD4C6}"/>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textlink="">
      <xdr:nvSpPr>
        <xdr:cNvPr id="386" name="正方形/長方形 385">
          <a:extLst>
            <a:ext uri="{FF2B5EF4-FFF2-40B4-BE49-F238E27FC236}">
              <a16:creationId xmlns:a16="http://schemas.microsoft.com/office/drawing/2014/main" id="{090A9449-11F8-43AE-ABF0-BF5825316132}"/>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textlink="">
      <xdr:nvSpPr>
        <xdr:cNvPr id="387" name="テキスト ボックス 386">
          <a:extLst>
            <a:ext uri="{FF2B5EF4-FFF2-40B4-BE49-F238E27FC236}">
              <a16:creationId xmlns:a16="http://schemas.microsoft.com/office/drawing/2014/main" id="{D7C16CDF-B51A-474D-B84E-C678F4E3EB43}"/>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8" name="直線コネクタ 387">
          <a:extLst>
            <a:ext uri="{FF2B5EF4-FFF2-40B4-BE49-F238E27FC236}">
              <a16:creationId xmlns:a16="http://schemas.microsoft.com/office/drawing/2014/main" id="{72F6C3BE-8363-4F74-9B16-0EB7660D0853}"/>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9" name="直線コネクタ 388">
          <a:extLst>
            <a:ext uri="{FF2B5EF4-FFF2-40B4-BE49-F238E27FC236}">
              <a16:creationId xmlns:a16="http://schemas.microsoft.com/office/drawing/2014/main" id="{D944A1CA-009F-48F9-8F39-9DB34FE45502}"/>
            </a:ext>
          </a:extLst>
        </xdr:cNvPr>
        <xdr:cNvCxnSpPr/>
      </xdr:nvCxnSpPr>
      <xdr:spPr>
        <a:xfrm>
          <a:off x="16459200" y="71589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textlink="">
      <xdr:nvSpPr>
        <xdr:cNvPr id="390" name="テキスト ボックス 389">
          <a:extLst>
            <a:ext uri="{FF2B5EF4-FFF2-40B4-BE49-F238E27FC236}">
              <a16:creationId xmlns:a16="http://schemas.microsoft.com/office/drawing/2014/main" id="{CF06B116-978C-453C-96BC-823C2C1428AA}"/>
            </a:ext>
          </a:extLst>
        </xdr:cNvPr>
        <xdr:cNvSpPr txBox="1"/>
      </xdr:nvSpPr>
      <xdr:spPr>
        <a:xfrm>
          <a:off x="16047266"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1" name="直線コネクタ 390">
          <a:extLst>
            <a:ext uri="{FF2B5EF4-FFF2-40B4-BE49-F238E27FC236}">
              <a16:creationId xmlns:a16="http://schemas.microsoft.com/office/drawing/2014/main" id="{08D60547-8F0C-43B5-9DCB-0A77ABD6B689}"/>
            </a:ext>
          </a:extLst>
        </xdr:cNvPr>
        <xdr:cNvCxnSpPr/>
      </xdr:nvCxnSpPr>
      <xdr:spPr>
        <a:xfrm>
          <a:off x="16459200" y="670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textlink="">
      <xdr:nvSpPr>
        <xdr:cNvPr id="392" name="テキスト ボックス 391">
          <a:extLst>
            <a:ext uri="{FF2B5EF4-FFF2-40B4-BE49-F238E27FC236}">
              <a16:creationId xmlns:a16="http://schemas.microsoft.com/office/drawing/2014/main" id="{0F52E101-D33B-4CB2-B139-37660CA7E7FA}"/>
            </a:ext>
          </a:extLst>
        </xdr:cNvPr>
        <xdr:cNvSpPr txBox="1"/>
      </xdr:nvSpPr>
      <xdr:spPr>
        <a:xfrm>
          <a:off x="16047266" y="656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3" name="直線コネクタ 392">
          <a:extLst>
            <a:ext uri="{FF2B5EF4-FFF2-40B4-BE49-F238E27FC236}">
              <a16:creationId xmlns:a16="http://schemas.microsoft.com/office/drawing/2014/main" id="{096F7AE3-9404-4706-8016-6B695791559E}"/>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textlink="">
      <xdr:nvSpPr>
        <xdr:cNvPr id="394" name="テキスト ボックス 393">
          <a:extLst>
            <a:ext uri="{FF2B5EF4-FFF2-40B4-BE49-F238E27FC236}">
              <a16:creationId xmlns:a16="http://schemas.microsoft.com/office/drawing/2014/main" id="{0BD4E153-99C6-446C-A424-4E01E6E180DA}"/>
            </a:ext>
          </a:extLst>
        </xdr:cNvPr>
        <xdr:cNvSpPr txBox="1"/>
      </xdr:nvSpPr>
      <xdr:spPr>
        <a:xfrm>
          <a:off x="16047266" y="610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5" name="直線コネクタ 394">
          <a:extLst>
            <a:ext uri="{FF2B5EF4-FFF2-40B4-BE49-F238E27FC236}">
              <a16:creationId xmlns:a16="http://schemas.microsoft.com/office/drawing/2014/main" id="{474AA77E-80AD-4C8D-A745-3AE6D19C0BDC}"/>
            </a:ext>
          </a:extLst>
        </xdr:cNvPr>
        <xdr:cNvCxnSpPr/>
      </xdr:nvCxnSpPr>
      <xdr:spPr>
        <a:xfrm>
          <a:off x="16459200" y="57873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textlink="">
      <xdr:nvSpPr>
        <xdr:cNvPr id="396" name="テキスト ボックス 395">
          <a:extLst>
            <a:ext uri="{FF2B5EF4-FFF2-40B4-BE49-F238E27FC236}">
              <a16:creationId xmlns:a16="http://schemas.microsoft.com/office/drawing/2014/main" id="{D0F4EC61-4C14-4B51-B2B3-9E7A1B1AEBE1}"/>
            </a:ext>
          </a:extLst>
        </xdr:cNvPr>
        <xdr:cNvSpPr txBox="1"/>
      </xdr:nvSpPr>
      <xdr:spPr>
        <a:xfrm>
          <a:off x="16047266" y="56508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7" name="直線コネクタ 396">
          <a:extLst>
            <a:ext uri="{FF2B5EF4-FFF2-40B4-BE49-F238E27FC236}">
              <a16:creationId xmlns:a16="http://schemas.microsoft.com/office/drawing/2014/main" id="{4440F96B-68D5-476D-B9F8-9AE2536ABCB0}"/>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textlink="">
      <xdr:nvSpPr>
        <xdr:cNvPr id="398" name="テキスト ボックス 397">
          <a:extLst>
            <a:ext uri="{FF2B5EF4-FFF2-40B4-BE49-F238E27FC236}">
              <a16:creationId xmlns:a16="http://schemas.microsoft.com/office/drawing/2014/main" id="{5E8AB2EA-D891-4771-A60A-0DE9700F32D9}"/>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textlink="">
      <xdr:nvSpPr>
        <xdr:cNvPr id="399" name="【認定こども園・幼稚園・保育所】&#10;一人当たり面積グラフ枠">
          <a:extLst>
            <a:ext uri="{FF2B5EF4-FFF2-40B4-BE49-F238E27FC236}">
              <a16:creationId xmlns:a16="http://schemas.microsoft.com/office/drawing/2014/main" id="{A0A09E31-029D-431C-BD9E-A3CE0D3A6DE8}"/>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142494</xdr:rowOff>
    </xdr:from>
    <xdr:to>
      <xdr:col>116</xdr:col>
      <xdr:colOff>62864</xdr:colOff>
      <xdr:row>41</xdr:row>
      <xdr:rowOff>78486</xdr:rowOff>
    </xdr:to>
    <xdr:cxnSp macro="">
      <xdr:nvCxnSpPr>
        <xdr:cNvPr id="400" name="直線コネクタ 399">
          <a:extLst>
            <a:ext uri="{FF2B5EF4-FFF2-40B4-BE49-F238E27FC236}">
              <a16:creationId xmlns:a16="http://schemas.microsoft.com/office/drawing/2014/main" id="{BC6425C0-3A96-488A-9498-D863D4F8ADA5}"/>
            </a:ext>
          </a:extLst>
        </xdr:cNvPr>
        <xdr:cNvCxnSpPr/>
      </xdr:nvCxnSpPr>
      <xdr:spPr>
        <a:xfrm flipV="1">
          <a:off x="19947254" y="5798439"/>
          <a:ext cx="0" cy="1309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textlink="">
      <xdr:nvSpPr>
        <xdr:cNvPr id="401" name="【認定こども園・幼稚園・保育所】&#10;一人当たり面積最小値テキスト">
          <a:extLst>
            <a:ext uri="{FF2B5EF4-FFF2-40B4-BE49-F238E27FC236}">
              <a16:creationId xmlns:a16="http://schemas.microsoft.com/office/drawing/2014/main" id="{D38EE871-166C-44BA-87AE-0694EC5FF219}"/>
            </a:ext>
          </a:extLst>
        </xdr:cNvPr>
        <xdr:cNvSpPr txBox="1"/>
      </xdr:nvSpPr>
      <xdr:spPr>
        <a:xfrm>
          <a:off x="19985990" y="711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02" name="直線コネクタ 401">
          <a:extLst>
            <a:ext uri="{FF2B5EF4-FFF2-40B4-BE49-F238E27FC236}">
              <a16:creationId xmlns:a16="http://schemas.microsoft.com/office/drawing/2014/main" id="{AC3C2D68-0CD4-4FCA-B15D-034F57F23C20}"/>
            </a:ext>
          </a:extLst>
        </xdr:cNvPr>
        <xdr:cNvCxnSpPr/>
      </xdr:nvCxnSpPr>
      <xdr:spPr>
        <a:xfrm>
          <a:off x="19885660" y="71079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89171</xdr:rowOff>
    </xdr:from>
    <xdr:ext cx="469744" cy="259045"/>
    <xdr:sp textlink="">
      <xdr:nvSpPr>
        <xdr:cNvPr id="403" name="【認定こども園・幼稚園・保育所】&#10;一人当たり面積最大値テキスト">
          <a:extLst>
            <a:ext uri="{FF2B5EF4-FFF2-40B4-BE49-F238E27FC236}">
              <a16:creationId xmlns:a16="http://schemas.microsoft.com/office/drawing/2014/main" id="{A7D3FDFA-941E-4B35-B79A-63BB3A1B1BE0}"/>
            </a:ext>
          </a:extLst>
        </xdr:cNvPr>
        <xdr:cNvSpPr txBox="1"/>
      </xdr:nvSpPr>
      <xdr:spPr>
        <a:xfrm>
          <a:off x="19985990" y="557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142494</xdr:rowOff>
    </xdr:from>
    <xdr:to>
      <xdr:col>116</xdr:col>
      <xdr:colOff>152400</xdr:colOff>
      <xdr:row>33</xdr:row>
      <xdr:rowOff>142494</xdr:rowOff>
    </xdr:to>
    <xdr:cxnSp macro="">
      <xdr:nvCxnSpPr>
        <xdr:cNvPr id="404" name="直線コネクタ 403">
          <a:extLst>
            <a:ext uri="{FF2B5EF4-FFF2-40B4-BE49-F238E27FC236}">
              <a16:creationId xmlns:a16="http://schemas.microsoft.com/office/drawing/2014/main" id="{9B0CAC2D-AAAC-480A-BA9E-2E64CF2410AB}"/>
            </a:ext>
          </a:extLst>
        </xdr:cNvPr>
        <xdr:cNvCxnSpPr/>
      </xdr:nvCxnSpPr>
      <xdr:spPr>
        <a:xfrm>
          <a:off x="19885660" y="57984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164863</xdr:rowOff>
    </xdr:from>
    <xdr:ext cx="469744" cy="259045"/>
    <xdr:sp textlink="">
      <xdr:nvSpPr>
        <xdr:cNvPr id="405" name="【認定こども園・幼稚園・保育所】&#10;一人当たり面積平均値テキスト">
          <a:extLst>
            <a:ext uri="{FF2B5EF4-FFF2-40B4-BE49-F238E27FC236}">
              <a16:creationId xmlns:a16="http://schemas.microsoft.com/office/drawing/2014/main" id="{41E3E50A-7ACC-4318-A465-8C9C3E6C8C74}"/>
            </a:ext>
          </a:extLst>
        </xdr:cNvPr>
        <xdr:cNvSpPr txBox="1"/>
      </xdr:nvSpPr>
      <xdr:spPr>
        <a:xfrm>
          <a:off x="19985990" y="6683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141986</xdr:rowOff>
    </xdr:from>
    <xdr:to>
      <xdr:col>116</xdr:col>
      <xdr:colOff>114300</xdr:colOff>
      <xdr:row>40</xdr:row>
      <xdr:rowOff>72136</xdr:rowOff>
    </xdr:to>
    <xdr:sp textlink="">
      <xdr:nvSpPr>
        <xdr:cNvPr id="406" name="フローチャート: 判断 405">
          <a:extLst>
            <a:ext uri="{FF2B5EF4-FFF2-40B4-BE49-F238E27FC236}">
              <a16:creationId xmlns:a16="http://schemas.microsoft.com/office/drawing/2014/main" id="{8E8DBD12-1636-47D5-8C8B-B79E61E51742}"/>
            </a:ext>
          </a:extLst>
        </xdr:cNvPr>
        <xdr:cNvSpPr/>
      </xdr:nvSpPr>
      <xdr:spPr>
        <a:xfrm>
          <a:off x="19904710" y="682663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151130</xdr:rowOff>
    </xdr:from>
    <xdr:to>
      <xdr:col>112</xdr:col>
      <xdr:colOff>38100</xdr:colOff>
      <xdr:row>40</xdr:row>
      <xdr:rowOff>81280</xdr:rowOff>
    </xdr:to>
    <xdr:sp textlink="">
      <xdr:nvSpPr>
        <xdr:cNvPr id="407" name="フローチャート: 判断 406">
          <a:extLst>
            <a:ext uri="{FF2B5EF4-FFF2-40B4-BE49-F238E27FC236}">
              <a16:creationId xmlns:a16="http://schemas.microsoft.com/office/drawing/2014/main" id="{05095E66-DCCF-4E7E-AD4D-AB109D4CD415}"/>
            </a:ext>
          </a:extLst>
        </xdr:cNvPr>
        <xdr:cNvSpPr/>
      </xdr:nvSpPr>
      <xdr:spPr>
        <a:xfrm>
          <a:off x="19161760" y="68376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146558</xdr:rowOff>
    </xdr:from>
    <xdr:to>
      <xdr:col>107</xdr:col>
      <xdr:colOff>101600</xdr:colOff>
      <xdr:row>40</xdr:row>
      <xdr:rowOff>76708</xdr:rowOff>
    </xdr:to>
    <xdr:sp textlink="">
      <xdr:nvSpPr>
        <xdr:cNvPr id="408" name="フローチャート: 判断 407">
          <a:extLst>
            <a:ext uri="{FF2B5EF4-FFF2-40B4-BE49-F238E27FC236}">
              <a16:creationId xmlns:a16="http://schemas.microsoft.com/office/drawing/2014/main" id="{5EC27890-1D88-4762-93E5-251E52F34698}"/>
            </a:ext>
          </a:extLst>
        </xdr:cNvPr>
        <xdr:cNvSpPr/>
      </xdr:nvSpPr>
      <xdr:spPr>
        <a:xfrm>
          <a:off x="18345150" y="683120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160274</xdr:rowOff>
    </xdr:from>
    <xdr:to>
      <xdr:col>102</xdr:col>
      <xdr:colOff>165100</xdr:colOff>
      <xdr:row>40</xdr:row>
      <xdr:rowOff>90424</xdr:rowOff>
    </xdr:to>
    <xdr:sp textlink="">
      <xdr:nvSpPr>
        <xdr:cNvPr id="409" name="フローチャート: 判断 408">
          <a:extLst>
            <a:ext uri="{FF2B5EF4-FFF2-40B4-BE49-F238E27FC236}">
              <a16:creationId xmlns:a16="http://schemas.microsoft.com/office/drawing/2014/main" id="{076C26E1-9B06-4EB9-8EA3-0C05B26B75AD}"/>
            </a:ext>
          </a:extLst>
        </xdr:cNvPr>
        <xdr:cNvSpPr/>
      </xdr:nvSpPr>
      <xdr:spPr>
        <a:xfrm>
          <a:off x="17547590" y="684872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151130</xdr:rowOff>
    </xdr:from>
    <xdr:to>
      <xdr:col>98</xdr:col>
      <xdr:colOff>38100</xdr:colOff>
      <xdr:row>40</xdr:row>
      <xdr:rowOff>81280</xdr:rowOff>
    </xdr:to>
    <xdr:sp textlink="">
      <xdr:nvSpPr>
        <xdr:cNvPr id="410" name="フローチャート: 判断 409">
          <a:extLst>
            <a:ext uri="{FF2B5EF4-FFF2-40B4-BE49-F238E27FC236}">
              <a16:creationId xmlns:a16="http://schemas.microsoft.com/office/drawing/2014/main" id="{8F4B1272-26E9-43F1-8C97-AC530D054332}"/>
            </a:ext>
          </a:extLst>
        </xdr:cNvPr>
        <xdr:cNvSpPr/>
      </xdr:nvSpPr>
      <xdr:spPr>
        <a:xfrm>
          <a:off x="16761460" y="68376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textlink="">
      <xdr:nvSpPr>
        <xdr:cNvPr id="411" name="テキスト ボックス 410">
          <a:extLst>
            <a:ext uri="{FF2B5EF4-FFF2-40B4-BE49-F238E27FC236}">
              <a16:creationId xmlns:a16="http://schemas.microsoft.com/office/drawing/2014/main" id="{F756DE6A-1AEC-4743-BCA6-5C19565253D0}"/>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textlink="">
      <xdr:nvSpPr>
        <xdr:cNvPr id="412" name="テキスト ボックス 411">
          <a:extLst>
            <a:ext uri="{FF2B5EF4-FFF2-40B4-BE49-F238E27FC236}">
              <a16:creationId xmlns:a16="http://schemas.microsoft.com/office/drawing/2014/main" id="{64E79922-D9B0-4B4B-B79C-F1A696F3D153}"/>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textlink="">
      <xdr:nvSpPr>
        <xdr:cNvPr id="413" name="テキスト ボックス 412">
          <a:extLst>
            <a:ext uri="{FF2B5EF4-FFF2-40B4-BE49-F238E27FC236}">
              <a16:creationId xmlns:a16="http://schemas.microsoft.com/office/drawing/2014/main" id="{DA9F6F7E-12AD-416A-BE9C-C4009A40633B}"/>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textlink="">
      <xdr:nvSpPr>
        <xdr:cNvPr id="414" name="テキスト ボックス 413">
          <a:extLst>
            <a:ext uri="{FF2B5EF4-FFF2-40B4-BE49-F238E27FC236}">
              <a16:creationId xmlns:a16="http://schemas.microsoft.com/office/drawing/2014/main" id="{7B096D34-C636-4A30-B309-F8120BCB892E}"/>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textlink="">
      <xdr:nvSpPr>
        <xdr:cNvPr id="415" name="テキスト ボックス 414">
          <a:extLst>
            <a:ext uri="{FF2B5EF4-FFF2-40B4-BE49-F238E27FC236}">
              <a16:creationId xmlns:a16="http://schemas.microsoft.com/office/drawing/2014/main" id="{21F1107F-5A74-44CA-AA75-51857AF543D9}"/>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116840</xdr:rowOff>
    </xdr:from>
    <xdr:to>
      <xdr:col>116</xdr:col>
      <xdr:colOff>114300</xdr:colOff>
      <xdr:row>41</xdr:row>
      <xdr:rowOff>46990</xdr:rowOff>
    </xdr:to>
    <xdr:sp textlink="">
      <xdr:nvSpPr>
        <xdr:cNvPr id="416" name="楕円 415">
          <a:extLst>
            <a:ext uri="{FF2B5EF4-FFF2-40B4-BE49-F238E27FC236}">
              <a16:creationId xmlns:a16="http://schemas.microsoft.com/office/drawing/2014/main" id="{09724AE9-F9DE-49D5-A8E2-1076EF420601}"/>
            </a:ext>
          </a:extLst>
        </xdr:cNvPr>
        <xdr:cNvSpPr/>
      </xdr:nvSpPr>
      <xdr:spPr>
        <a:xfrm>
          <a:off x="19904710" y="697484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31767</xdr:rowOff>
    </xdr:from>
    <xdr:ext cx="469744" cy="259045"/>
    <xdr:sp textlink="">
      <xdr:nvSpPr>
        <xdr:cNvPr id="417" name="【認定こども園・幼稚園・保育所】&#10;一人当たり面積該当値テキスト">
          <a:extLst>
            <a:ext uri="{FF2B5EF4-FFF2-40B4-BE49-F238E27FC236}">
              <a16:creationId xmlns:a16="http://schemas.microsoft.com/office/drawing/2014/main" id="{BFE38C9A-ADEF-4F38-AE61-84F42B79D555}"/>
            </a:ext>
          </a:extLst>
        </xdr:cNvPr>
        <xdr:cNvSpPr txBox="1"/>
      </xdr:nvSpPr>
      <xdr:spPr>
        <a:xfrm>
          <a:off x="19985990" y="6887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116840</xdr:rowOff>
    </xdr:from>
    <xdr:to>
      <xdr:col>112</xdr:col>
      <xdr:colOff>38100</xdr:colOff>
      <xdr:row>41</xdr:row>
      <xdr:rowOff>46990</xdr:rowOff>
    </xdr:to>
    <xdr:sp textlink="">
      <xdr:nvSpPr>
        <xdr:cNvPr id="418" name="楕円 417">
          <a:extLst>
            <a:ext uri="{FF2B5EF4-FFF2-40B4-BE49-F238E27FC236}">
              <a16:creationId xmlns:a16="http://schemas.microsoft.com/office/drawing/2014/main" id="{1A956923-A19D-490B-BCA5-AA9F11D8803C}"/>
            </a:ext>
          </a:extLst>
        </xdr:cNvPr>
        <xdr:cNvSpPr/>
      </xdr:nvSpPr>
      <xdr:spPr>
        <a:xfrm>
          <a:off x="19161760" y="697484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167640</xdr:rowOff>
    </xdr:from>
    <xdr:to>
      <xdr:col>116</xdr:col>
      <xdr:colOff>63500</xdr:colOff>
      <xdr:row>40</xdr:row>
      <xdr:rowOff>167640</xdr:rowOff>
    </xdr:to>
    <xdr:cxnSp macro="">
      <xdr:nvCxnSpPr>
        <xdr:cNvPr id="419" name="直線コネクタ 418">
          <a:extLst>
            <a:ext uri="{FF2B5EF4-FFF2-40B4-BE49-F238E27FC236}">
              <a16:creationId xmlns:a16="http://schemas.microsoft.com/office/drawing/2014/main" id="{36A5844E-CFC6-450E-8DC0-3C45C726E14F}"/>
            </a:ext>
          </a:extLst>
        </xdr:cNvPr>
        <xdr:cNvCxnSpPr/>
      </xdr:nvCxnSpPr>
      <xdr:spPr>
        <a:xfrm>
          <a:off x="19204940" y="70294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97807</xdr:rowOff>
    </xdr:from>
    <xdr:ext cx="469744" cy="259045"/>
    <xdr:sp textlink="">
      <xdr:nvSpPr>
        <xdr:cNvPr id="420" name="n_1aveValue【認定こども園・幼稚園・保育所】&#10;一人当たり面積">
          <a:extLst>
            <a:ext uri="{FF2B5EF4-FFF2-40B4-BE49-F238E27FC236}">
              <a16:creationId xmlns:a16="http://schemas.microsoft.com/office/drawing/2014/main" id="{50659491-A220-4E03-B50E-6F05AAC9659A}"/>
            </a:ext>
          </a:extLst>
        </xdr:cNvPr>
        <xdr:cNvSpPr txBox="1"/>
      </xdr:nvSpPr>
      <xdr:spPr>
        <a:xfrm>
          <a:off x="18982132" y="660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93235</xdr:rowOff>
    </xdr:from>
    <xdr:ext cx="469744" cy="259045"/>
    <xdr:sp textlink="">
      <xdr:nvSpPr>
        <xdr:cNvPr id="421" name="n_2aveValue【認定こども園・幼稚園・保育所】&#10;一人当たり面積">
          <a:extLst>
            <a:ext uri="{FF2B5EF4-FFF2-40B4-BE49-F238E27FC236}">
              <a16:creationId xmlns:a16="http://schemas.microsoft.com/office/drawing/2014/main" id="{CD05D5D9-AB76-48BB-82E1-30D36DFF8E38}"/>
            </a:ext>
          </a:extLst>
        </xdr:cNvPr>
        <xdr:cNvSpPr txBox="1"/>
      </xdr:nvSpPr>
      <xdr:spPr>
        <a:xfrm>
          <a:off x="18182032" y="661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106951</xdr:rowOff>
    </xdr:from>
    <xdr:ext cx="469744" cy="259045"/>
    <xdr:sp textlink="">
      <xdr:nvSpPr>
        <xdr:cNvPr id="422" name="n_3aveValue【認定こども園・幼稚園・保育所】&#10;一人当たり面積">
          <a:extLst>
            <a:ext uri="{FF2B5EF4-FFF2-40B4-BE49-F238E27FC236}">
              <a16:creationId xmlns:a16="http://schemas.microsoft.com/office/drawing/2014/main" id="{57207806-FE8A-494B-9606-4C65A1146C57}"/>
            </a:ext>
          </a:extLst>
        </xdr:cNvPr>
        <xdr:cNvSpPr txBox="1"/>
      </xdr:nvSpPr>
      <xdr:spPr>
        <a:xfrm>
          <a:off x="17384472" y="662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97807</xdr:rowOff>
    </xdr:from>
    <xdr:ext cx="469744" cy="259045"/>
    <xdr:sp textlink="">
      <xdr:nvSpPr>
        <xdr:cNvPr id="423" name="n_4aveValue【認定こども園・幼稚園・保育所】&#10;一人当たり面積">
          <a:extLst>
            <a:ext uri="{FF2B5EF4-FFF2-40B4-BE49-F238E27FC236}">
              <a16:creationId xmlns:a16="http://schemas.microsoft.com/office/drawing/2014/main" id="{DA360B8C-9151-4B35-B333-46580378B1EA}"/>
            </a:ext>
          </a:extLst>
        </xdr:cNvPr>
        <xdr:cNvSpPr txBox="1"/>
      </xdr:nvSpPr>
      <xdr:spPr>
        <a:xfrm>
          <a:off x="16588817" y="660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38117</xdr:rowOff>
    </xdr:from>
    <xdr:ext cx="469744" cy="259045"/>
    <xdr:sp textlink="">
      <xdr:nvSpPr>
        <xdr:cNvPr id="424" name="n_1mainValue【認定こども園・幼稚園・保育所】&#10;一人当たり面積">
          <a:extLst>
            <a:ext uri="{FF2B5EF4-FFF2-40B4-BE49-F238E27FC236}">
              <a16:creationId xmlns:a16="http://schemas.microsoft.com/office/drawing/2014/main" id="{16ABD21B-F73B-4E9F-B4FF-E2D48699CB71}"/>
            </a:ext>
          </a:extLst>
        </xdr:cNvPr>
        <xdr:cNvSpPr txBox="1"/>
      </xdr:nvSpPr>
      <xdr:spPr>
        <a:xfrm>
          <a:off x="18982132"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textlink="">
      <xdr:nvSpPr>
        <xdr:cNvPr id="425" name="正方形/長方形 424">
          <a:extLst>
            <a:ext uri="{FF2B5EF4-FFF2-40B4-BE49-F238E27FC236}">
              <a16:creationId xmlns:a16="http://schemas.microsoft.com/office/drawing/2014/main" id="{F61DA549-9B4A-4B15-AB5D-3D8D9730DB3B}"/>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textlink="">
      <xdr:nvSpPr>
        <xdr:cNvPr id="426" name="正方形/長方形 425">
          <a:extLst>
            <a:ext uri="{FF2B5EF4-FFF2-40B4-BE49-F238E27FC236}">
              <a16:creationId xmlns:a16="http://schemas.microsoft.com/office/drawing/2014/main" id="{3896F34E-CCC6-4706-8DC9-CE22742EB34B}"/>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textlink="">
      <xdr:nvSpPr>
        <xdr:cNvPr id="427" name="正方形/長方形 426">
          <a:extLst>
            <a:ext uri="{FF2B5EF4-FFF2-40B4-BE49-F238E27FC236}">
              <a16:creationId xmlns:a16="http://schemas.microsoft.com/office/drawing/2014/main" id="{52823F08-75F9-40B3-BF5D-583E3582FCAF}"/>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textlink="">
      <xdr:nvSpPr>
        <xdr:cNvPr id="428" name="正方形/長方形 427">
          <a:extLst>
            <a:ext uri="{FF2B5EF4-FFF2-40B4-BE49-F238E27FC236}">
              <a16:creationId xmlns:a16="http://schemas.microsoft.com/office/drawing/2014/main" id="{05EECEA0-E718-4FA1-B1A3-7E3BBDC7FFEF}"/>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textlink="">
      <xdr:nvSpPr>
        <xdr:cNvPr id="429" name="正方形/長方形 428">
          <a:extLst>
            <a:ext uri="{FF2B5EF4-FFF2-40B4-BE49-F238E27FC236}">
              <a16:creationId xmlns:a16="http://schemas.microsoft.com/office/drawing/2014/main" id="{40AF6F33-CB32-4152-BBD4-E0896614C6E5}"/>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textlink="">
      <xdr:nvSpPr>
        <xdr:cNvPr id="430" name="正方形/長方形 429">
          <a:extLst>
            <a:ext uri="{FF2B5EF4-FFF2-40B4-BE49-F238E27FC236}">
              <a16:creationId xmlns:a16="http://schemas.microsoft.com/office/drawing/2014/main" id="{E417A79C-606B-40A0-8A2C-BB1F5CDC78DA}"/>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textlink="">
      <xdr:nvSpPr>
        <xdr:cNvPr id="431" name="正方形/長方形 430">
          <a:extLst>
            <a:ext uri="{FF2B5EF4-FFF2-40B4-BE49-F238E27FC236}">
              <a16:creationId xmlns:a16="http://schemas.microsoft.com/office/drawing/2014/main" id="{43F231D2-3B04-4A30-B1CC-FE80BD3D10DF}"/>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textlink="">
      <xdr:nvSpPr>
        <xdr:cNvPr id="432" name="正方形/長方形 431">
          <a:extLst>
            <a:ext uri="{FF2B5EF4-FFF2-40B4-BE49-F238E27FC236}">
              <a16:creationId xmlns:a16="http://schemas.microsoft.com/office/drawing/2014/main" id="{2CEA798E-2AEE-42A5-866A-B73BA6BA6572}"/>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textlink="">
      <xdr:nvSpPr>
        <xdr:cNvPr id="433" name="テキスト ボックス 432">
          <a:extLst>
            <a:ext uri="{FF2B5EF4-FFF2-40B4-BE49-F238E27FC236}">
              <a16:creationId xmlns:a16="http://schemas.microsoft.com/office/drawing/2014/main" id="{64E921E0-89BA-4B3C-89E8-B5DB8BD4CADA}"/>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4" name="直線コネクタ 433">
          <a:extLst>
            <a:ext uri="{FF2B5EF4-FFF2-40B4-BE49-F238E27FC236}">
              <a16:creationId xmlns:a16="http://schemas.microsoft.com/office/drawing/2014/main" id="{7DDA46AA-7221-4114-8A6F-66A8B38F1A6F}"/>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textlink="">
      <xdr:nvSpPr>
        <xdr:cNvPr id="435" name="テキスト ボックス 434">
          <a:extLst>
            <a:ext uri="{FF2B5EF4-FFF2-40B4-BE49-F238E27FC236}">
              <a16:creationId xmlns:a16="http://schemas.microsoft.com/office/drawing/2014/main" id="{B5C3CFC8-33E9-4874-A2CA-4B172955C735}"/>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36" name="直線コネクタ 435">
          <a:extLst>
            <a:ext uri="{FF2B5EF4-FFF2-40B4-BE49-F238E27FC236}">
              <a16:creationId xmlns:a16="http://schemas.microsoft.com/office/drawing/2014/main" id="{8E9B8F1A-7DEC-43F1-8B14-46B9C7231C91}"/>
            </a:ext>
          </a:extLst>
        </xdr:cNvPr>
        <xdr:cNvCxnSpPr/>
      </xdr:nvCxnSpPr>
      <xdr:spPr>
        <a:xfrm>
          <a:off x="1120394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textlink="">
      <xdr:nvSpPr>
        <xdr:cNvPr id="437" name="テキスト ボックス 436">
          <a:extLst>
            <a:ext uri="{FF2B5EF4-FFF2-40B4-BE49-F238E27FC236}">
              <a16:creationId xmlns:a16="http://schemas.microsoft.com/office/drawing/2014/main" id="{D0B1D411-EA31-47D2-B9AA-4E387B3E3D47}"/>
            </a:ext>
          </a:extLst>
        </xdr:cNvPr>
        <xdr:cNvSpPr txBox="1"/>
      </xdr:nvSpPr>
      <xdr:spPr>
        <a:xfrm>
          <a:off x="10801531"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38" name="直線コネクタ 437">
          <a:extLst>
            <a:ext uri="{FF2B5EF4-FFF2-40B4-BE49-F238E27FC236}">
              <a16:creationId xmlns:a16="http://schemas.microsoft.com/office/drawing/2014/main" id="{AFCB5B58-5349-4F50-8271-C86317E20355}"/>
            </a:ext>
          </a:extLst>
        </xdr:cNvPr>
        <xdr:cNvCxnSpPr/>
      </xdr:nvCxnSpPr>
      <xdr:spPr>
        <a:xfrm>
          <a:off x="1120394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textlink="">
      <xdr:nvSpPr>
        <xdr:cNvPr id="439" name="テキスト ボックス 438">
          <a:extLst>
            <a:ext uri="{FF2B5EF4-FFF2-40B4-BE49-F238E27FC236}">
              <a16:creationId xmlns:a16="http://schemas.microsoft.com/office/drawing/2014/main" id="{E82FA2C5-0759-468C-8A42-CC0533CDB05C}"/>
            </a:ext>
          </a:extLst>
        </xdr:cNvPr>
        <xdr:cNvSpPr txBox="1"/>
      </xdr:nvSpPr>
      <xdr:spPr>
        <a:xfrm>
          <a:off x="10842791" y="1037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40" name="直線コネクタ 439">
          <a:extLst>
            <a:ext uri="{FF2B5EF4-FFF2-40B4-BE49-F238E27FC236}">
              <a16:creationId xmlns:a16="http://schemas.microsoft.com/office/drawing/2014/main" id="{B39D0237-2BC1-457A-8409-081355BB53FC}"/>
            </a:ext>
          </a:extLst>
        </xdr:cNvPr>
        <xdr:cNvCxnSpPr/>
      </xdr:nvCxnSpPr>
      <xdr:spPr>
        <a:xfrm>
          <a:off x="1120394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textlink="">
      <xdr:nvSpPr>
        <xdr:cNvPr id="441" name="テキスト ボックス 440">
          <a:extLst>
            <a:ext uri="{FF2B5EF4-FFF2-40B4-BE49-F238E27FC236}">
              <a16:creationId xmlns:a16="http://schemas.microsoft.com/office/drawing/2014/main" id="{D338A43E-9650-4CB6-8875-457168286689}"/>
            </a:ext>
          </a:extLst>
        </xdr:cNvPr>
        <xdr:cNvSpPr txBox="1"/>
      </xdr:nvSpPr>
      <xdr:spPr>
        <a:xfrm>
          <a:off x="10842791" y="991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42" name="直線コネクタ 441">
          <a:extLst>
            <a:ext uri="{FF2B5EF4-FFF2-40B4-BE49-F238E27FC236}">
              <a16:creationId xmlns:a16="http://schemas.microsoft.com/office/drawing/2014/main" id="{8CD2C9FE-242A-4F9B-BBE2-85DD8CE9230F}"/>
            </a:ext>
          </a:extLst>
        </xdr:cNvPr>
        <xdr:cNvCxnSpPr/>
      </xdr:nvCxnSpPr>
      <xdr:spPr>
        <a:xfrm>
          <a:off x="1120394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textlink="">
      <xdr:nvSpPr>
        <xdr:cNvPr id="443" name="テキスト ボックス 442">
          <a:extLst>
            <a:ext uri="{FF2B5EF4-FFF2-40B4-BE49-F238E27FC236}">
              <a16:creationId xmlns:a16="http://schemas.microsoft.com/office/drawing/2014/main" id="{BE2BC9CB-378D-4E2F-B177-C3D34DD3E596}"/>
            </a:ext>
          </a:extLst>
        </xdr:cNvPr>
        <xdr:cNvSpPr txBox="1"/>
      </xdr:nvSpPr>
      <xdr:spPr>
        <a:xfrm>
          <a:off x="10842791" y="945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4" name="直線コネクタ 443">
          <a:extLst>
            <a:ext uri="{FF2B5EF4-FFF2-40B4-BE49-F238E27FC236}">
              <a16:creationId xmlns:a16="http://schemas.microsoft.com/office/drawing/2014/main" id="{64A33F6F-6416-4CA9-9FCA-A4AA69BA985B}"/>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textlink="">
      <xdr:nvSpPr>
        <xdr:cNvPr id="445" name="テキスト ボックス 444">
          <a:extLst>
            <a:ext uri="{FF2B5EF4-FFF2-40B4-BE49-F238E27FC236}">
              <a16:creationId xmlns:a16="http://schemas.microsoft.com/office/drawing/2014/main" id="{BDBB29B5-E3CC-4BD1-A18D-41AFE70B9284}"/>
            </a:ext>
          </a:extLst>
        </xdr:cNvPr>
        <xdr:cNvSpPr txBox="1"/>
      </xdr:nvSpPr>
      <xdr:spPr>
        <a:xfrm>
          <a:off x="10842791" y="900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textlink="">
      <xdr:nvSpPr>
        <xdr:cNvPr id="446" name="【学校施設】&#10;有形固定資産減価償却率グラフ枠">
          <a:extLst>
            <a:ext uri="{FF2B5EF4-FFF2-40B4-BE49-F238E27FC236}">
              <a16:creationId xmlns:a16="http://schemas.microsoft.com/office/drawing/2014/main" id="{B451D7A6-0324-46FB-94F6-88BA8A522380}"/>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139446</xdr:rowOff>
    </xdr:from>
    <xdr:to>
      <xdr:col>85</xdr:col>
      <xdr:colOff>126364</xdr:colOff>
      <xdr:row>62</xdr:row>
      <xdr:rowOff>144018</xdr:rowOff>
    </xdr:to>
    <xdr:cxnSp macro="">
      <xdr:nvCxnSpPr>
        <xdr:cNvPr id="447" name="直線コネクタ 446">
          <a:extLst>
            <a:ext uri="{FF2B5EF4-FFF2-40B4-BE49-F238E27FC236}">
              <a16:creationId xmlns:a16="http://schemas.microsoft.com/office/drawing/2014/main" id="{6C7475B3-0E78-41DD-9122-D3B0F8D60979}"/>
            </a:ext>
          </a:extLst>
        </xdr:cNvPr>
        <xdr:cNvCxnSpPr/>
      </xdr:nvCxnSpPr>
      <xdr:spPr>
        <a:xfrm flipV="1">
          <a:off x="14703424" y="9565386"/>
          <a:ext cx="0" cy="1206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147845</xdr:rowOff>
    </xdr:from>
    <xdr:ext cx="405111" cy="259045"/>
    <xdr:sp textlink="">
      <xdr:nvSpPr>
        <xdr:cNvPr id="448" name="【学校施設】&#10;有形固定資産減価償却率最小値テキスト">
          <a:extLst>
            <a:ext uri="{FF2B5EF4-FFF2-40B4-BE49-F238E27FC236}">
              <a16:creationId xmlns:a16="http://schemas.microsoft.com/office/drawing/2014/main" id="{82158B11-A807-4914-80AA-399D8E2FBC66}"/>
            </a:ext>
          </a:extLst>
        </xdr:cNvPr>
        <xdr:cNvSpPr txBox="1"/>
      </xdr:nvSpPr>
      <xdr:spPr>
        <a:xfrm>
          <a:off x="14742160" y="1077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144018</xdr:rowOff>
    </xdr:from>
    <xdr:to>
      <xdr:col>86</xdr:col>
      <xdr:colOff>25400</xdr:colOff>
      <xdr:row>62</xdr:row>
      <xdr:rowOff>144018</xdr:rowOff>
    </xdr:to>
    <xdr:cxnSp macro="">
      <xdr:nvCxnSpPr>
        <xdr:cNvPr id="449" name="直線コネクタ 448">
          <a:extLst>
            <a:ext uri="{FF2B5EF4-FFF2-40B4-BE49-F238E27FC236}">
              <a16:creationId xmlns:a16="http://schemas.microsoft.com/office/drawing/2014/main" id="{623AF6B7-C457-4ECE-9864-692E42F0F2E1}"/>
            </a:ext>
          </a:extLst>
        </xdr:cNvPr>
        <xdr:cNvCxnSpPr/>
      </xdr:nvCxnSpPr>
      <xdr:spPr>
        <a:xfrm>
          <a:off x="14611350" y="107720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86123</xdr:rowOff>
    </xdr:from>
    <xdr:ext cx="405111" cy="259045"/>
    <xdr:sp textlink="">
      <xdr:nvSpPr>
        <xdr:cNvPr id="450" name="【学校施設】&#10;有形固定資産減価償却率最大値テキスト">
          <a:extLst>
            <a:ext uri="{FF2B5EF4-FFF2-40B4-BE49-F238E27FC236}">
              <a16:creationId xmlns:a16="http://schemas.microsoft.com/office/drawing/2014/main" id="{4B80D7F9-8B00-4C26-98C1-F96805109A1D}"/>
            </a:ext>
          </a:extLst>
        </xdr:cNvPr>
        <xdr:cNvSpPr txBox="1"/>
      </xdr:nvSpPr>
      <xdr:spPr>
        <a:xfrm>
          <a:off x="14742160" y="9346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139446</xdr:rowOff>
    </xdr:from>
    <xdr:to>
      <xdr:col>86</xdr:col>
      <xdr:colOff>25400</xdr:colOff>
      <xdr:row>55</xdr:row>
      <xdr:rowOff>139446</xdr:rowOff>
    </xdr:to>
    <xdr:cxnSp macro="">
      <xdr:nvCxnSpPr>
        <xdr:cNvPr id="451" name="直線コネクタ 450">
          <a:extLst>
            <a:ext uri="{FF2B5EF4-FFF2-40B4-BE49-F238E27FC236}">
              <a16:creationId xmlns:a16="http://schemas.microsoft.com/office/drawing/2014/main" id="{643EA847-245E-4512-90DC-92577EE996E4}"/>
            </a:ext>
          </a:extLst>
        </xdr:cNvPr>
        <xdr:cNvCxnSpPr/>
      </xdr:nvCxnSpPr>
      <xdr:spPr>
        <a:xfrm>
          <a:off x="14611350" y="95653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14495</xdr:rowOff>
    </xdr:from>
    <xdr:ext cx="405111" cy="259045"/>
    <xdr:sp textlink="">
      <xdr:nvSpPr>
        <xdr:cNvPr id="452" name="【学校施設】&#10;有形固定資産減価償却率平均値テキスト">
          <a:extLst>
            <a:ext uri="{FF2B5EF4-FFF2-40B4-BE49-F238E27FC236}">
              <a16:creationId xmlns:a16="http://schemas.microsoft.com/office/drawing/2014/main" id="{102BCF17-E833-493F-86E4-DB510DCD186E}"/>
            </a:ext>
          </a:extLst>
        </xdr:cNvPr>
        <xdr:cNvSpPr txBox="1"/>
      </xdr:nvSpPr>
      <xdr:spPr>
        <a:xfrm>
          <a:off x="14742160" y="101338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36068</xdr:rowOff>
    </xdr:from>
    <xdr:to>
      <xdr:col>85</xdr:col>
      <xdr:colOff>177800</xdr:colOff>
      <xdr:row>59</xdr:row>
      <xdr:rowOff>137668</xdr:rowOff>
    </xdr:to>
    <xdr:sp textlink="">
      <xdr:nvSpPr>
        <xdr:cNvPr id="453" name="フローチャート: 判断 452">
          <a:extLst>
            <a:ext uri="{FF2B5EF4-FFF2-40B4-BE49-F238E27FC236}">
              <a16:creationId xmlns:a16="http://schemas.microsoft.com/office/drawing/2014/main" id="{B3E77503-A2FA-4BFE-96C1-A193CBEA57DD}"/>
            </a:ext>
          </a:extLst>
        </xdr:cNvPr>
        <xdr:cNvSpPr/>
      </xdr:nvSpPr>
      <xdr:spPr>
        <a:xfrm>
          <a:off x="14649450" y="10151618"/>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33782</xdr:rowOff>
    </xdr:from>
    <xdr:to>
      <xdr:col>81</xdr:col>
      <xdr:colOff>101600</xdr:colOff>
      <xdr:row>59</xdr:row>
      <xdr:rowOff>135382</xdr:rowOff>
    </xdr:to>
    <xdr:sp textlink="">
      <xdr:nvSpPr>
        <xdr:cNvPr id="454" name="フローチャート: 判断 453">
          <a:extLst>
            <a:ext uri="{FF2B5EF4-FFF2-40B4-BE49-F238E27FC236}">
              <a16:creationId xmlns:a16="http://schemas.microsoft.com/office/drawing/2014/main" id="{71DB021A-7DFD-4614-99C5-E15D6862CC75}"/>
            </a:ext>
          </a:extLst>
        </xdr:cNvPr>
        <xdr:cNvSpPr/>
      </xdr:nvSpPr>
      <xdr:spPr>
        <a:xfrm>
          <a:off x="13887450" y="10147427"/>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54356</xdr:rowOff>
    </xdr:from>
    <xdr:to>
      <xdr:col>76</xdr:col>
      <xdr:colOff>165100</xdr:colOff>
      <xdr:row>59</xdr:row>
      <xdr:rowOff>155956</xdr:rowOff>
    </xdr:to>
    <xdr:sp textlink="">
      <xdr:nvSpPr>
        <xdr:cNvPr id="455" name="フローチャート: 判断 454">
          <a:extLst>
            <a:ext uri="{FF2B5EF4-FFF2-40B4-BE49-F238E27FC236}">
              <a16:creationId xmlns:a16="http://schemas.microsoft.com/office/drawing/2014/main" id="{63C0224D-4300-4301-A04F-B680D2513671}"/>
            </a:ext>
          </a:extLst>
        </xdr:cNvPr>
        <xdr:cNvSpPr/>
      </xdr:nvSpPr>
      <xdr:spPr>
        <a:xfrm>
          <a:off x="13089890" y="10173716"/>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22352</xdr:rowOff>
    </xdr:from>
    <xdr:to>
      <xdr:col>72</xdr:col>
      <xdr:colOff>38100</xdr:colOff>
      <xdr:row>59</xdr:row>
      <xdr:rowOff>123952</xdr:rowOff>
    </xdr:to>
    <xdr:sp textlink="">
      <xdr:nvSpPr>
        <xdr:cNvPr id="456" name="フローチャート: 判断 455">
          <a:extLst>
            <a:ext uri="{FF2B5EF4-FFF2-40B4-BE49-F238E27FC236}">
              <a16:creationId xmlns:a16="http://schemas.microsoft.com/office/drawing/2014/main" id="{EB41A401-A7C8-439B-8016-74B2877E4E0F}"/>
            </a:ext>
          </a:extLst>
        </xdr:cNvPr>
        <xdr:cNvSpPr/>
      </xdr:nvSpPr>
      <xdr:spPr>
        <a:xfrm>
          <a:off x="12303760" y="10134092"/>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10922</xdr:rowOff>
    </xdr:from>
    <xdr:to>
      <xdr:col>67</xdr:col>
      <xdr:colOff>101600</xdr:colOff>
      <xdr:row>59</xdr:row>
      <xdr:rowOff>112522</xdr:rowOff>
    </xdr:to>
    <xdr:sp textlink="">
      <xdr:nvSpPr>
        <xdr:cNvPr id="457" name="フローチャート: 判断 456">
          <a:extLst>
            <a:ext uri="{FF2B5EF4-FFF2-40B4-BE49-F238E27FC236}">
              <a16:creationId xmlns:a16="http://schemas.microsoft.com/office/drawing/2014/main" id="{4F1FB5BB-5B18-4A00-8A88-D52E5A82F28B}"/>
            </a:ext>
          </a:extLst>
        </xdr:cNvPr>
        <xdr:cNvSpPr/>
      </xdr:nvSpPr>
      <xdr:spPr>
        <a:xfrm>
          <a:off x="11487150" y="10128377"/>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textlink="">
      <xdr:nvSpPr>
        <xdr:cNvPr id="458" name="テキスト ボックス 457">
          <a:extLst>
            <a:ext uri="{FF2B5EF4-FFF2-40B4-BE49-F238E27FC236}">
              <a16:creationId xmlns:a16="http://schemas.microsoft.com/office/drawing/2014/main" id="{AEB504C4-F398-490D-8EAA-57F5CF060F93}"/>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textlink="">
      <xdr:nvSpPr>
        <xdr:cNvPr id="459" name="テキスト ボックス 458">
          <a:extLst>
            <a:ext uri="{FF2B5EF4-FFF2-40B4-BE49-F238E27FC236}">
              <a16:creationId xmlns:a16="http://schemas.microsoft.com/office/drawing/2014/main" id="{09A27BC9-E0D6-4BD1-8435-79BF2D9A069B}"/>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textlink="">
      <xdr:nvSpPr>
        <xdr:cNvPr id="460" name="テキスト ボックス 459">
          <a:extLst>
            <a:ext uri="{FF2B5EF4-FFF2-40B4-BE49-F238E27FC236}">
              <a16:creationId xmlns:a16="http://schemas.microsoft.com/office/drawing/2014/main" id="{668B46E6-7520-4C32-BD4E-45F21F001563}"/>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textlink="">
      <xdr:nvSpPr>
        <xdr:cNvPr id="461" name="テキスト ボックス 460">
          <a:extLst>
            <a:ext uri="{FF2B5EF4-FFF2-40B4-BE49-F238E27FC236}">
              <a16:creationId xmlns:a16="http://schemas.microsoft.com/office/drawing/2014/main" id="{0755F1C1-35DE-412B-93D4-9F0C934DDDB6}"/>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textlink="">
      <xdr:nvSpPr>
        <xdr:cNvPr id="462" name="テキスト ボックス 461">
          <a:extLst>
            <a:ext uri="{FF2B5EF4-FFF2-40B4-BE49-F238E27FC236}">
              <a16:creationId xmlns:a16="http://schemas.microsoft.com/office/drawing/2014/main" id="{FF37F969-20C7-4191-AC65-A99F6B58E3E1}"/>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79502</xdr:rowOff>
    </xdr:from>
    <xdr:to>
      <xdr:col>85</xdr:col>
      <xdr:colOff>177800</xdr:colOff>
      <xdr:row>59</xdr:row>
      <xdr:rowOff>9652</xdr:rowOff>
    </xdr:to>
    <xdr:sp textlink="">
      <xdr:nvSpPr>
        <xdr:cNvPr id="463" name="楕円 462">
          <a:extLst>
            <a:ext uri="{FF2B5EF4-FFF2-40B4-BE49-F238E27FC236}">
              <a16:creationId xmlns:a16="http://schemas.microsoft.com/office/drawing/2014/main" id="{DD807CE0-F6D5-4FAC-A315-0D0D13F67083}"/>
            </a:ext>
          </a:extLst>
        </xdr:cNvPr>
        <xdr:cNvSpPr/>
      </xdr:nvSpPr>
      <xdr:spPr>
        <a:xfrm>
          <a:off x="14649450" y="1002360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102379</xdr:rowOff>
    </xdr:from>
    <xdr:ext cx="405111" cy="259045"/>
    <xdr:sp textlink="">
      <xdr:nvSpPr>
        <xdr:cNvPr id="464" name="【学校施設】&#10;有形固定資産減価償却率該当値テキスト">
          <a:extLst>
            <a:ext uri="{FF2B5EF4-FFF2-40B4-BE49-F238E27FC236}">
              <a16:creationId xmlns:a16="http://schemas.microsoft.com/office/drawing/2014/main" id="{02A7FEA9-7691-4B35-9ED1-0F838F6FC284}"/>
            </a:ext>
          </a:extLst>
        </xdr:cNvPr>
        <xdr:cNvSpPr txBox="1"/>
      </xdr:nvSpPr>
      <xdr:spPr>
        <a:xfrm>
          <a:off x="14742160" y="987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54356</xdr:rowOff>
    </xdr:from>
    <xdr:to>
      <xdr:col>81</xdr:col>
      <xdr:colOff>101600</xdr:colOff>
      <xdr:row>58</xdr:row>
      <xdr:rowOff>155956</xdr:rowOff>
    </xdr:to>
    <xdr:sp textlink="">
      <xdr:nvSpPr>
        <xdr:cNvPr id="465" name="楕円 464">
          <a:extLst>
            <a:ext uri="{FF2B5EF4-FFF2-40B4-BE49-F238E27FC236}">
              <a16:creationId xmlns:a16="http://schemas.microsoft.com/office/drawing/2014/main" id="{E876BDE3-51F4-4594-A11F-7F1AC45DA360}"/>
            </a:ext>
          </a:extLst>
        </xdr:cNvPr>
        <xdr:cNvSpPr/>
      </xdr:nvSpPr>
      <xdr:spPr>
        <a:xfrm>
          <a:off x="13887450" y="1000226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105156</xdr:rowOff>
    </xdr:from>
    <xdr:to>
      <xdr:col>85</xdr:col>
      <xdr:colOff>127000</xdr:colOff>
      <xdr:row>58</xdr:row>
      <xdr:rowOff>130302</xdr:rowOff>
    </xdr:to>
    <xdr:cxnSp macro="">
      <xdr:nvCxnSpPr>
        <xdr:cNvPr id="466" name="直線コネクタ 465">
          <a:extLst>
            <a:ext uri="{FF2B5EF4-FFF2-40B4-BE49-F238E27FC236}">
              <a16:creationId xmlns:a16="http://schemas.microsoft.com/office/drawing/2014/main" id="{83A81657-2438-49C0-8BCE-FFBE10AECA0F}"/>
            </a:ext>
          </a:extLst>
        </xdr:cNvPr>
        <xdr:cNvCxnSpPr/>
      </xdr:nvCxnSpPr>
      <xdr:spPr>
        <a:xfrm>
          <a:off x="13942060" y="10047351"/>
          <a:ext cx="762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126509</xdr:rowOff>
    </xdr:from>
    <xdr:ext cx="405111" cy="259045"/>
    <xdr:sp textlink="">
      <xdr:nvSpPr>
        <xdr:cNvPr id="467" name="n_1aveValue【学校施設】&#10;有形固定資産減価償却率">
          <a:extLst>
            <a:ext uri="{FF2B5EF4-FFF2-40B4-BE49-F238E27FC236}">
              <a16:creationId xmlns:a16="http://schemas.microsoft.com/office/drawing/2014/main" id="{A5B4FAD8-D5C0-410F-8C63-C205C2DF670B}"/>
            </a:ext>
          </a:extLst>
        </xdr:cNvPr>
        <xdr:cNvSpPr txBox="1"/>
      </xdr:nvSpPr>
      <xdr:spPr>
        <a:xfrm>
          <a:off x="13738234" y="10245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1033</xdr:rowOff>
    </xdr:from>
    <xdr:ext cx="405111" cy="259045"/>
    <xdr:sp textlink="">
      <xdr:nvSpPr>
        <xdr:cNvPr id="468" name="n_2aveValue【学校施設】&#10;有形固定資産減価償却率">
          <a:extLst>
            <a:ext uri="{FF2B5EF4-FFF2-40B4-BE49-F238E27FC236}">
              <a16:creationId xmlns:a16="http://schemas.microsoft.com/office/drawing/2014/main" id="{CD08775B-FF35-40BB-89E6-AA7168AFDDF2}"/>
            </a:ext>
          </a:extLst>
        </xdr:cNvPr>
        <xdr:cNvSpPr txBox="1"/>
      </xdr:nvSpPr>
      <xdr:spPr>
        <a:xfrm>
          <a:off x="12957184" y="994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140479</xdr:rowOff>
    </xdr:from>
    <xdr:ext cx="405111" cy="259045"/>
    <xdr:sp textlink="">
      <xdr:nvSpPr>
        <xdr:cNvPr id="469" name="n_3aveValue【学校施設】&#10;有形固定資産減価償却率">
          <a:extLst>
            <a:ext uri="{FF2B5EF4-FFF2-40B4-BE49-F238E27FC236}">
              <a16:creationId xmlns:a16="http://schemas.microsoft.com/office/drawing/2014/main" id="{2431A634-5A88-4F6E-A712-A0684589BCA5}"/>
            </a:ext>
          </a:extLst>
        </xdr:cNvPr>
        <xdr:cNvSpPr txBox="1"/>
      </xdr:nvSpPr>
      <xdr:spPr>
        <a:xfrm>
          <a:off x="12171054" y="990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129049</xdr:rowOff>
    </xdr:from>
    <xdr:ext cx="405111" cy="259045"/>
    <xdr:sp textlink="">
      <xdr:nvSpPr>
        <xdr:cNvPr id="470" name="n_4aveValue【学校施設】&#10;有形固定資産減価償却率">
          <a:extLst>
            <a:ext uri="{FF2B5EF4-FFF2-40B4-BE49-F238E27FC236}">
              <a16:creationId xmlns:a16="http://schemas.microsoft.com/office/drawing/2014/main" id="{30AB74A4-6665-4670-ACF9-C1613D31EAEB}"/>
            </a:ext>
          </a:extLst>
        </xdr:cNvPr>
        <xdr:cNvSpPr txBox="1"/>
      </xdr:nvSpPr>
      <xdr:spPr>
        <a:xfrm>
          <a:off x="11354444" y="9905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1033</xdr:rowOff>
    </xdr:from>
    <xdr:ext cx="405111" cy="259045"/>
    <xdr:sp textlink="">
      <xdr:nvSpPr>
        <xdr:cNvPr id="471" name="n_1mainValue【学校施設】&#10;有形固定資産減価償却率">
          <a:extLst>
            <a:ext uri="{FF2B5EF4-FFF2-40B4-BE49-F238E27FC236}">
              <a16:creationId xmlns:a16="http://schemas.microsoft.com/office/drawing/2014/main" id="{8789554A-4B56-4DEB-B474-9E945A8F12BA}"/>
            </a:ext>
          </a:extLst>
        </xdr:cNvPr>
        <xdr:cNvSpPr txBox="1"/>
      </xdr:nvSpPr>
      <xdr:spPr>
        <a:xfrm>
          <a:off x="13738234" y="977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textlink="">
      <xdr:nvSpPr>
        <xdr:cNvPr id="472" name="正方形/長方形 471">
          <a:extLst>
            <a:ext uri="{FF2B5EF4-FFF2-40B4-BE49-F238E27FC236}">
              <a16:creationId xmlns:a16="http://schemas.microsoft.com/office/drawing/2014/main" id="{8472833F-C638-4ABE-83AA-5A696043617A}"/>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textlink="">
      <xdr:nvSpPr>
        <xdr:cNvPr id="473" name="正方形/長方形 472">
          <a:extLst>
            <a:ext uri="{FF2B5EF4-FFF2-40B4-BE49-F238E27FC236}">
              <a16:creationId xmlns:a16="http://schemas.microsoft.com/office/drawing/2014/main" id="{282D7062-BAA7-4C55-96D9-933B3085660E}"/>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textlink="">
      <xdr:nvSpPr>
        <xdr:cNvPr id="474" name="正方形/長方形 473">
          <a:extLst>
            <a:ext uri="{FF2B5EF4-FFF2-40B4-BE49-F238E27FC236}">
              <a16:creationId xmlns:a16="http://schemas.microsoft.com/office/drawing/2014/main" id="{D8FF262C-8559-4D05-9D74-AA927D7BA28D}"/>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textlink="">
      <xdr:nvSpPr>
        <xdr:cNvPr id="475" name="正方形/長方形 474">
          <a:extLst>
            <a:ext uri="{FF2B5EF4-FFF2-40B4-BE49-F238E27FC236}">
              <a16:creationId xmlns:a16="http://schemas.microsoft.com/office/drawing/2014/main" id="{A1AC6AD2-1C77-4257-B6D6-14193A99C77C}"/>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textlink="">
      <xdr:nvSpPr>
        <xdr:cNvPr id="476" name="正方形/長方形 475">
          <a:extLst>
            <a:ext uri="{FF2B5EF4-FFF2-40B4-BE49-F238E27FC236}">
              <a16:creationId xmlns:a16="http://schemas.microsoft.com/office/drawing/2014/main" id="{C8F25682-D332-4F69-B483-62D69167AB99}"/>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textlink="">
      <xdr:nvSpPr>
        <xdr:cNvPr id="477" name="正方形/長方形 476">
          <a:extLst>
            <a:ext uri="{FF2B5EF4-FFF2-40B4-BE49-F238E27FC236}">
              <a16:creationId xmlns:a16="http://schemas.microsoft.com/office/drawing/2014/main" id="{ED11B550-4CB7-4D1A-8CA0-CC6F8C3EDB56}"/>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textlink="">
      <xdr:nvSpPr>
        <xdr:cNvPr id="478" name="正方形/長方形 477">
          <a:extLst>
            <a:ext uri="{FF2B5EF4-FFF2-40B4-BE49-F238E27FC236}">
              <a16:creationId xmlns:a16="http://schemas.microsoft.com/office/drawing/2014/main" id="{7EC3E656-F512-44D0-AD0F-57521AFB4A05}"/>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textlink="">
      <xdr:nvSpPr>
        <xdr:cNvPr id="479" name="正方形/長方形 478">
          <a:extLst>
            <a:ext uri="{FF2B5EF4-FFF2-40B4-BE49-F238E27FC236}">
              <a16:creationId xmlns:a16="http://schemas.microsoft.com/office/drawing/2014/main" id="{35BFAECC-CB23-4FDE-BC37-230AE2D89BB6}"/>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textlink="">
      <xdr:nvSpPr>
        <xdr:cNvPr id="480" name="テキスト ボックス 479">
          <a:extLst>
            <a:ext uri="{FF2B5EF4-FFF2-40B4-BE49-F238E27FC236}">
              <a16:creationId xmlns:a16="http://schemas.microsoft.com/office/drawing/2014/main" id="{778CDC82-DD5E-45EF-B714-8026F1035FF3}"/>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a:extLst>
            <a:ext uri="{FF2B5EF4-FFF2-40B4-BE49-F238E27FC236}">
              <a16:creationId xmlns:a16="http://schemas.microsoft.com/office/drawing/2014/main" id="{9B2EEF44-4E33-4A50-A622-AA6324CF365D}"/>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textlink="">
      <xdr:nvSpPr>
        <xdr:cNvPr id="482" name="テキスト ボックス 481">
          <a:extLst>
            <a:ext uri="{FF2B5EF4-FFF2-40B4-BE49-F238E27FC236}">
              <a16:creationId xmlns:a16="http://schemas.microsoft.com/office/drawing/2014/main" id="{ED850795-A6B0-411A-8238-013F0F2A1DAC}"/>
            </a:ext>
          </a:extLst>
        </xdr:cNvPr>
        <xdr:cNvSpPr txBox="1"/>
      </xdr:nvSpPr>
      <xdr:spPr>
        <a:xfrm>
          <a:off x="160472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3" name="直線コネクタ 482">
          <a:extLst>
            <a:ext uri="{FF2B5EF4-FFF2-40B4-BE49-F238E27FC236}">
              <a16:creationId xmlns:a16="http://schemas.microsoft.com/office/drawing/2014/main" id="{06A8C699-E9DE-4DFF-9DCB-2F5D412E0328}"/>
            </a:ext>
          </a:extLst>
        </xdr:cNvPr>
        <xdr:cNvCxnSpPr/>
      </xdr:nvCxnSpPr>
      <xdr:spPr>
        <a:xfrm>
          <a:off x="164592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textlink="">
      <xdr:nvSpPr>
        <xdr:cNvPr id="484" name="テキスト ボックス 483">
          <a:extLst>
            <a:ext uri="{FF2B5EF4-FFF2-40B4-BE49-F238E27FC236}">
              <a16:creationId xmlns:a16="http://schemas.microsoft.com/office/drawing/2014/main" id="{13A28C53-094D-4C98-ADF6-26DDA623BB6E}"/>
            </a:ext>
          </a:extLst>
        </xdr:cNvPr>
        <xdr:cNvSpPr txBox="1"/>
      </xdr:nvSpPr>
      <xdr:spPr>
        <a:xfrm>
          <a:off x="160472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5" name="直線コネクタ 484">
          <a:extLst>
            <a:ext uri="{FF2B5EF4-FFF2-40B4-BE49-F238E27FC236}">
              <a16:creationId xmlns:a16="http://schemas.microsoft.com/office/drawing/2014/main" id="{15CE5282-599B-4BAA-925C-DA43B5FAB1FA}"/>
            </a:ext>
          </a:extLst>
        </xdr:cNvPr>
        <xdr:cNvCxnSpPr/>
      </xdr:nvCxnSpPr>
      <xdr:spPr>
        <a:xfrm>
          <a:off x="164592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textlink="">
      <xdr:nvSpPr>
        <xdr:cNvPr id="486" name="テキスト ボックス 485">
          <a:extLst>
            <a:ext uri="{FF2B5EF4-FFF2-40B4-BE49-F238E27FC236}">
              <a16:creationId xmlns:a16="http://schemas.microsoft.com/office/drawing/2014/main" id="{D07E8FAF-FFB6-430B-97DC-875AA11A6A77}"/>
            </a:ext>
          </a:extLst>
        </xdr:cNvPr>
        <xdr:cNvSpPr txBox="1"/>
      </xdr:nvSpPr>
      <xdr:spPr>
        <a:xfrm>
          <a:off x="16047266"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7" name="直線コネクタ 486">
          <a:extLst>
            <a:ext uri="{FF2B5EF4-FFF2-40B4-BE49-F238E27FC236}">
              <a16:creationId xmlns:a16="http://schemas.microsoft.com/office/drawing/2014/main" id="{986161C7-E145-4C96-9AA2-4C706D3F2326}"/>
            </a:ext>
          </a:extLst>
        </xdr:cNvPr>
        <xdr:cNvCxnSpPr/>
      </xdr:nvCxnSpPr>
      <xdr:spPr>
        <a:xfrm>
          <a:off x="164592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textlink="">
      <xdr:nvSpPr>
        <xdr:cNvPr id="488" name="テキスト ボックス 487">
          <a:extLst>
            <a:ext uri="{FF2B5EF4-FFF2-40B4-BE49-F238E27FC236}">
              <a16:creationId xmlns:a16="http://schemas.microsoft.com/office/drawing/2014/main" id="{FEEBF257-1ED2-40DD-82C6-E7FA57169E9F}"/>
            </a:ext>
          </a:extLst>
        </xdr:cNvPr>
        <xdr:cNvSpPr txBox="1"/>
      </xdr:nvSpPr>
      <xdr:spPr>
        <a:xfrm>
          <a:off x="16047266"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9" name="直線コネクタ 488">
          <a:extLst>
            <a:ext uri="{FF2B5EF4-FFF2-40B4-BE49-F238E27FC236}">
              <a16:creationId xmlns:a16="http://schemas.microsoft.com/office/drawing/2014/main" id="{330B31DF-E680-4B7D-8444-E038B8514E86}"/>
            </a:ext>
          </a:extLst>
        </xdr:cNvPr>
        <xdr:cNvCxnSpPr/>
      </xdr:nvCxnSpPr>
      <xdr:spPr>
        <a:xfrm>
          <a:off x="164592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textlink="">
      <xdr:nvSpPr>
        <xdr:cNvPr id="490" name="テキスト ボックス 489">
          <a:extLst>
            <a:ext uri="{FF2B5EF4-FFF2-40B4-BE49-F238E27FC236}">
              <a16:creationId xmlns:a16="http://schemas.microsoft.com/office/drawing/2014/main" id="{0140A04A-9987-4642-A75B-4DD8848A14EE}"/>
            </a:ext>
          </a:extLst>
        </xdr:cNvPr>
        <xdr:cNvSpPr txBox="1"/>
      </xdr:nvSpPr>
      <xdr:spPr>
        <a:xfrm>
          <a:off x="16047266"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1" name="直線コネクタ 490">
          <a:extLst>
            <a:ext uri="{FF2B5EF4-FFF2-40B4-BE49-F238E27FC236}">
              <a16:creationId xmlns:a16="http://schemas.microsoft.com/office/drawing/2014/main" id="{2DBDF9FA-507C-48A2-93B0-3DBEE3466494}"/>
            </a:ext>
          </a:extLst>
        </xdr:cNvPr>
        <xdr:cNvCxnSpPr/>
      </xdr:nvCxnSpPr>
      <xdr:spPr>
        <a:xfrm>
          <a:off x="164592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textlink="">
      <xdr:nvSpPr>
        <xdr:cNvPr id="492" name="テキスト ボックス 491">
          <a:extLst>
            <a:ext uri="{FF2B5EF4-FFF2-40B4-BE49-F238E27FC236}">
              <a16:creationId xmlns:a16="http://schemas.microsoft.com/office/drawing/2014/main" id="{78D98730-32BF-479C-A097-3137ADE8C4A9}"/>
            </a:ext>
          </a:extLst>
        </xdr:cNvPr>
        <xdr:cNvSpPr txBox="1"/>
      </xdr:nvSpPr>
      <xdr:spPr>
        <a:xfrm>
          <a:off x="16047266"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a:extLst>
            <a:ext uri="{FF2B5EF4-FFF2-40B4-BE49-F238E27FC236}">
              <a16:creationId xmlns:a16="http://schemas.microsoft.com/office/drawing/2014/main" id="{9BB068FD-28A1-435E-868F-E5A16DDAE7C0}"/>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textlink="">
      <xdr:nvSpPr>
        <xdr:cNvPr id="494" name="テキスト ボックス 493">
          <a:extLst>
            <a:ext uri="{FF2B5EF4-FFF2-40B4-BE49-F238E27FC236}">
              <a16:creationId xmlns:a16="http://schemas.microsoft.com/office/drawing/2014/main" id="{96EBD384-5287-449C-9A7B-B3AC475E3D33}"/>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textlink="">
      <xdr:nvSpPr>
        <xdr:cNvPr id="495" name="【学校施設】&#10;一人当たり面積グラフ枠">
          <a:extLst>
            <a:ext uri="{FF2B5EF4-FFF2-40B4-BE49-F238E27FC236}">
              <a16:creationId xmlns:a16="http://schemas.microsoft.com/office/drawing/2014/main" id="{12F0E49B-62C2-4F66-80EA-168B9E1E7121}"/>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144018</xdr:rowOff>
    </xdr:from>
    <xdr:to>
      <xdr:col>116</xdr:col>
      <xdr:colOff>62864</xdr:colOff>
      <xdr:row>64</xdr:row>
      <xdr:rowOff>133731</xdr:rowOff>
    </xdr:to>
    <xdr:cxnSp macro="">
      <xdr:nvCxnSpPr>
        <xdr:cNvPr id="496" name="直線コネクタ 495">
          <a:extLst>
            <a:ext uri="{FF2B5EF4-FFF2-40B4-BE49-F238E27FC236}">
              <a16:creationId xmlns:a16="http://schemas.microsoft.com/office/drawing/2014/main" id="{9835AABC-82B9-4699-B60F-5B7289B7A291}"/>
            </a:ext>
          </a:extLst>
        </xdr:cNvPr>
        <xdr:cNvCxnSpPr/>
      </xdr:nvCxnSpPr>
      <xdr:spPr>
        <a:xfrm flipV="1">
          <a:off x="19947254" y="9743313"/>
          <a:ext cx="0" cy="135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137558</xdr:rowOff>
    </xdr:from>
    <xdr:ext cx="469744" cy="259045"/>
    <xdr:sp textlink="">
      <xdr:nvSpPr>
        <xdr:cNvPr id="497" name="【学校施設】&#10;一人当たり面積最小値テキスト">
          <a:extLst>
            <a:ext uri="{FF2B5EF4-FFF2-40B4-BE49-F238E27FC236}">
              <a16:creationId xmlns:a16="http://schemas.microsoft.com/office/drawing/2014/main" id="{5EDDADE3-54DF-470E-9723-2D3F4153276E}"/>
            </a:ext>
          </a:extLst>
        </xdr:cNvPr>
        <xdr:cNvSpPr txBox="1"/>
      </xdr:nvSpPr>
      <xdr:spPr>
        <a:xfrm>
          <a:off x="19985990" y="11106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133731</xdr:rowOff>
    </xdr:from>
    <xdr:to>
      <xdr:col>116</xdr:col>
      <xdr:colOff>152400</xdr:colOff>
      <xdr:row>64</xdr:row>
      <xdr:rowOff>133731</xdr:rowOff>
    </xdr:to>
    <xdr:cxnSp macro="">
      <xdr:nvCxnSpPr>
        <xdr:cNvPr id="498" name="直線コネクタ 497">
          <a:extLst>
            <a:ext uri="{FF2B5EF4-FFF2-40B4-BE49-F238E27FC236}">
              <a16:creationId xmlns:a16="http://schemas.microsoft.com/office/drawing/2014/main" id="{B10344EE-1826-458A-9B0B-562414BBD768}"/>
            </a:ext>
          </a:extLst>
        </xdr:cNvPr>
        <xdr:cNvCxnSpPr/>
      </xdr:nvCxnSpPr>
      <xdr:spPr>
        <a:xfrm>
          <a:off x="19885660" y="111027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90695</xdr:rowOff>
    </xdr:from>
    <xdr:ext cx="469744" cy="259045"/>
    <xdr:sp textlink="">
      <xdr:nvSpPr>
        <xdr:cNvPr id="499" name="【学校施設】&#10;一人当たり面積最大値テキスト">
          <a:extLst>
            <a:ext uri="{FF2B5EF4-FFF2-40B4-BE49-F238E27FC236}">
              <a16:creationId xmlns:a16="http://schemas.microsoft.com/office/drawing/2014/main" id="{D7563B89-C809-4093-BA2F-C1BB96010118}"/>
            </a:ext>
          </a:extLst>
        </xdr:cNvPr>
        <xdr:cNvSpPr txBox="1"/>
      </xdr:nvSpPr>
      <xdr:spPr>
        <a:xfrm>
          <a:off x="19985990" y="952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144018</xdr:rowOff>
    </xdr:from>
    <xdr:to>
      <xdr:col>116</xdr:col>
      <xdr:colOff>152400</xdr:colOff>
      <xdr:row>56</xdr:row>
      <xdr:rowOff>144018</xdr:rowOff>
    </xdr:to>
    <xdr:cxnSp macro="">
      <xdr:nvCxnSpPr>
        <xdr:cNvPr id="500" name="直線コネクタ 499">
          <a:extLst>
            <a:ext uri="{FF2B5EF4-FFF2-40B4-BE49-F238E27FC236}">
              <a16:creationId xmlns:a16="http://schemas.microsoft.com/office/drawing/2014/main" id="{0D2FED3A-93A2-4FB4-BC97-9E398CCE68DC}"/>
            </a:ext>
          </a:extLst>
        </xdr:cNvPr>
        <xdr:cNvCxnSpPr/>
      </xdr:nvCxnSpPr>
      <xdr:spPr>
        <a:xfrm>
          <a:off x="19885660" y="97433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84218</xdr:rowOff>
    </xdr:from>
    <xdr:ext cx="469744" cy="259045"/>
    <xdr:sp textlink="">
      <xdr:nvSpPr>
        <xdr:cNvPr id="501" name="【学校施設】&#10;一人当たり面積平均値テキスト">
          <a:extLst>
            <a:ext uri="{FF2B5EF4-FFF2-40B4-BE49-F238E27FC236}">
              <a16:creationId xmlns:a16="http://schemas.microsoft.com/office/drawing/2014/main" id="{1BAFAA0E-8E0A-488C-8C96-0081C96B617A}"/>
            </a:ext>
          </a:extLst>
        </xdr:cNvPr>
        <xdr:cNvSpPr txBox="1"/>
      </xdr:nvSpPr>
      <xdr:spPr>
        <a:xfrm>
          <a:off x="19985990" y="108874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105791</xdr:rowOff>
    </xdr:from>
    <xdr:to>
      <xdr:col>116</xdr:col>
      <xdr:colOff>114300</xdr:colOff>
      <xdr:row>64</xdr:row>
      <xdr:rowOff>35941</xdr:rowOff>
    </xdr:to>
    <xdr:sp textlink="">
      <xdr:nvSpPr>
        <xdr:cNvPr id="502" name="フローチャート: 判断 501">
          <a:extLst>
            <a:ext uri="{FF2B5EF4-FFF2-40B4-BE49-F238E27FC236}">
              <a16:creationId xmlns:a16="http://schemas.microsoft.com/office/drawing/2014/main" id="{7B5B2910-BB4C-4A3F-9BC1-D361E144BEC2}"/>
            </a:ext>
          </a:extLst>
        </xdr:cNvPr>
        <xdr:cNvSpPr/>
      </xdr:nvSpPr>
      <xdr:spPr>
        <a:xfrm>
          <a:off x="19904710" y="1090523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97409</xdr:rowOff>
    </xdr:from>
    <xdr:to>
      <xdr:col>112</xdr:col>
      <xdr:colOff>38100</xdr:colOff>
      <xdr:row>64</xdr:row>
      <xdr:rowOff>27559</xdr:rowOff>
    </xdr:to>
    <xdr:sp textlink="">
      <xdr:nvSpPr>
        <xdr:cNvPr id="503" name="フローチャート: 判断 502">
          <a:extLst>
            <a:ext uri="{FF2B5EF4-FFF2-40B4-BE49-F238E27FC236}">
              <a16:creationId xmlns:a16="http://schemas.microsoft.com/office/drawing/2014/main" id="{BB9C3542-14B9-4ADE-B84B-74A8E3F91EFE}"/>
            </a:ext>
          </a:extLst>
        </xdr:cNvPr>
        <xdr:cNvSpPr/>
      </xdr:nvSpPr>
      <xdr:spPr>
        <a:xfrm>
          <a:off x="19161760" y="1089494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96647</xdr:rowOff>
    </xdr:from>
    <xdr:to>
      <xdr:col>107</xdr:col>
      <xdr:colOff>101600</xdr:colOff>
      <xdr:row>64</xdr:row>
      <xdr:rowOff>26797</xdr:rowOff>
    </xdr:to>
    <xdr:sp textlink="">
      <xdr:nvSpPr>
        <xdr:cNvPr id="504" name="フローチャート: 判断 503">
          <a:extLst>
            <a:ext uri="{FF2B5EF4-FFF2-40B4-BE49-F238E27FC236}">
              <a16:creationId xmlns:a16="http://schemas.microsoft.com/office/drawing/2014/main" id="{59AFD64D-485D-4FA3-983B-E90CAADB705F}"/>
            </a:ext>
          </a:extLst>
        </xdr:cNvPr>
        <xdr:cNvSpPr/>
      </xdr:nvSpPr>
      <xdr:spPr>
        <a:xfrm>
          <a:off x="18345150" y="1089418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89408</xdr:rowOff>
    </xdr:from>
    <xdr:to>
      <xdr:col>102</xdr:col>
      <xdr:colOff>165100</xdr:colOff>
      <xdr:row>64</xdr:row>
      <xdr:rowOff>19558</xdr:rowOff>
    </xdr:to>
    <xdr:sp textlink="">
      <xdr:nvSpPr>
        <xdr:cNvPr id="505" name="フローチャート: 判断 504">
          <a:extLst>
            <a:ext uri="{FF2B5EF4-FFF2-40B4-BE49-F238E27FC236}">
              <a16:creationId xmlns:a16="http://schemas.microsoft.com/office/drawing/2014/main" id="{0F5D7D78-92C6-47E2-AC0E-2A419A22C76E}"/>
            </a:ext>
          </a:extLst>
        </xdr:cNvPr>
        <xdr:cNvSpPr/>
      </xdr:nvSpPr>
      <xdr:spPr>
        <a:xfrm>
          <a:off x="17547590" y="10894568"/>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94361</xdr:rowOff>
    </xdr:from>
    <xdr:to>
      <xdr:col>98</xdr:col>
      <xdr:colOff>38100</xdr:colOff>
      <xdr:row>64</xdr:row>
      <xdr:rowOff>24511</xdr:rowOff>
    </xdr:to>
    <xdr:sp textlink="">
      <xdr:nvSpPr>
        <xdr:cNvPr id="506" name="フローチャート: 判断 505">
          <a:extLst>
            <a:ext uri="{FF2B5EF4-FFF2-40B4-BE49-F238E27FC236}">
              <a16:creationId xmlns:a16="http://schemas.microsoft.com/office/drawing/2014/main" id="{0FDDE078-6F22-466D-A4FA-4D40DD004CCE}"/>
            </a:ext>
          </a:extLst>
        </xdr:cNvPr>
        <xdr:cNvSpPr/>
      </xdr:nvSpPr>
      <xdr:spPr>
        <a:xfrm>
          <a:off x="16761460" y="10899521"/>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textlink="">
      <xdr:nvSpPr>
        <xdr:cNvPr id="507" name="テキスト ボックス 506">
          <a:extLst>
            <a:ext uri="{FF2B5EF4-FFF2-40B4-BE49-F238E27FC236}">
              <a16:creationId xmlns:a16="http://schemas.microsoft.com/office/drawing/2014/main" id="{F48406D0-8CD1-4C0F-9AB5-5255C2D669C9}"/>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textlink="">
      <xdr:nvSpPr>
        <xdr:cNvPr id="508" name="テキスト ボックス 507">
          <a:extLst>
            <a:ext uri="{FF2B5EF4-FFF2-40B4-BE49-F238E27FC236}">
              <a16:creationId xmlns:a16="http://schemas.microsoft.com/office/drawing/2014/main" id="{F9EB532B-4E4C-4A5D-B568-5C9ED88ADE58}"/>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textlink="">
      <xdr:nvSpPr>
        <xdr:cNvPr id="509" name="テキスト ボックス 508">
          <a:extLst>
            <a:ext uri="{FF2B5EF4-FFF2-40B4-BE49-F238E27FC236}">
              <a16:creationId xmlns:a16="http://schemas.microsoft.com/office/drawing/2014/main" id="{81E231F4-9426-41F8-913D-231C362CDBF9}"/>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textlink="">
      <xdr:nvSpPr>
        <xdr:cNvPr id="510" name="テキスト ボックス 509">
          <a:extLst>
            <a:ext uri="{FF2B5EF4-FFF2-40B4-BE49-F238E27FC236}">
              <a16:creationId xmlns:a16="http://schemas.microsoft.com/office/drawing/2014/main" id="{6255DDAF-3F99-4934-AAE7-1242FA53568C}"/>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textlink="">
      <xdr:nvSpPr>
        <xdr:cNvPr id="511" name="テキスト ボックス 510">
          <a:extLst>
            <a:ext uri="{FF2B5EF4-FFF2-40B4-BE49-F238E27FC236}">
              <a16:creationId xmlns:a16="http://schemas.microsoft.com/office/drawing/2014/main" id="{817C9814-149B-4222-9BE5-94C083FEBA0E}"/>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156464</xdr:rowOff>
    </xdr:from>
    <xdr:to>
      <xdr:col>116</xdr:col>
      <xdr:colOff>114300</xdr:colOff>
      <xdr:row>63</xdr:row>
      <xdr:rowOff>86614</xdr:rowOff>
    </xdr:to>
    <xdr:sp textlink="">
      <xdr:nvSpPr>
        <xdr:cNvPr id="512" name="楕円 511">
          <a:extLst>
            <a:ext uri="{FF2B5EF4-FFF2-40B4-BE49-F238E27FC236}">
              <a16:creationId xmlns:a16="http://schemas.microsoft.com/office/drawing/2014/main" id="{4E7A3918-675F-4402-ABB9-94F977F32B27}"/>
            </a:ext>
          </a:extLst>
        </xdr:cNvPr>
        <xdr:cNvSpPr/>
      </xdr:nvSpPr>
      <xdr:spPr>
        <a:xfrm>
          <a:off x="19904710" y="1078826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7891</xdr:rowOff>
    </xdr:from>
    <xdr:ext cx="469744" cy="259045"/>
    <xdr:sp textlink="">
      <xdr:nvSpPr>
        <xdr:cNvPr id="513" name="【学校施設】&#10;一人当たり面積該当値テキスト">
          <a:extLst>
            <a:ext uri="{FF2B5EF4-FFF2-40B4-BE49-F238E27FC236}">
              <a16:creationId xmlns:a16="http://schemas.microsoft.com/office/drawing/2014/main" id="{1ACAE924-0EED-4714-9719-5434F2348EBC}"/>
            </a:ext>
          </a:extLst>
        </xdr:cNvPr>
        <xdr:cNvSpPr txBox="1"/>
      </xdr:nvSpPr>
      <xdr:spPr>
        <a:xfrm>
          <a:off x="19985990" y="1063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152273</xdr:rowOff>
    </xdr:from>
    <xdr:to>
      <xdr:col>112</xdr:col>
      <xdr:colOff>38100</xdr:colOff>
      <xdr:row>63</xdr:row>
      <xdr:rowOff>82423</xdr:rowOff>
    </xdr:to>
    <xdr:sp textlink="">
      <xdr:nvSpPr>
        <xdr:cNvPr id="514" name="楕円 513">
          <a:extLst>
            <a:ext uri="{FF2B5EF4-FFF2-40B4-BE49-F238E27FC236}">
              <a16:creationId xmlns:a16="http://schemas.microsoft.com/office/drawing/2014/main" id="{2DB1B82D-8B58-466E-B46C-E38067026090}"/>
            </a:ext>
          </a:extLst>
        </xdr:cNvPr>
        <xdr:cNvSpPr/>
      </xdr:nvSpPr>
      <xdr:spPr>
        <a:xfrm>
          <a:off x="19161760" y="1078217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31623</xdr:rowOff>
    </xdr:from>
    <xdr:to>
      <xdr:col>116</xdr:col>
      <xdr:colOff>63500</xdr:colOff>
      <xdr:row>63</xdr:row>
      <xdr:rowOff>35814</xdr:rowOff>
    </xdr:to>
    <xdr:cxnSp macro="">
      <xdr:nvCxnSpPr>
        <xdr:cNvPr id="515" name="直線コネクタ 514">
          <a:extLst>
            <a:ext uri="{FF2B5EF4-FFF2-40B4-BE49-F238E27FC236}">
              <a16:creationId xmlns:a16="http://schemas.microsoft.com/office/drawing/2014/main" id="{A70A4756-8081-4738-8974-30B3790F4EE5}"/>
            </a:ext>
          </a:extLst>
        </xdr:cNvPr>
        <xdr:cNvCxnSpPr/>
      </xdr:nvCxnSpPr>
      <xdr:spPr>
        <a:xfrm>
          <a:off x="19204940" y="10831068"/>
          <a:ext cx="74295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18686</xdr:rowOff>
    </xdr:from>
    <xdr:ext cx="469744" cy="259045"/>
    <xdr:sp textlink="">
      <xdr:nvSpPr>
        <xdr:cNvPr id="516" name="n_1aveValue【学校施設】&#10;一人当たり面積">
          <a:extLst>
            <a:ext uri="{FF2B5EF4-FFF2-40B4-BE49-F238E27FC236}">
              <a16:creationId xmlns:a16="http://schemas.microsoft.com/office/drawing/2014/main" id="{905437F3-86F2-4B63-B68B-08B731AF4C6D}"/>
            </a:ext>
          </a:extLst>
        </xdr:cNvPr>
        <xdr:cNvSpPr txBox="1"/>
      </xdr:nvSpPr>
      <xdr:spPr>
        <a:xfrm>
          <a:off x="18982132" y="1099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43324</xdr:rowOff>
    </xdr:from>
    <xdr:ext cx="469744" cy="259045"/>
    <xdr:sp textlink="">
      <xdr:nvSpPr>
        <xdr:cNvPr id="517" name="n_2aveValue【学校施設】&#10;一人当たり面積">
          <a:extLst>
            <a:ext uri="{FF2B5EF4-FFF2-40B4-BE49-F238E27FC236}">
              <a16:creationId xmlns:a16="http://schemas.microsoft.com/office/drawing/2014/main" id="{85DD5693-C094-4EE8-BBC7-31D159CF7396}"/>
            </a:ext>
          </a:extLst>
        </xdr:cNvPr>
        <xdr:cNvSpPr txBox="1"/>
      </xdr:nvSpPr>
      <xdr:spPr>
        <a:xfrm>
          <a:off x="18182032" y="106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36085</xdr:rowOff>
    </xdr:from>
    <xdr:ext cx="469744" cy="259045"/>
    <xdr:sp textlink="">
      <xdr:nvSpPr>
        <xdr:cNvPr id="518" name="n_3aveValue【学校施設】&#10;一人当たり面積">
          <a:extLst>
            <a:ext uri="{FF2B5EF4-FFF2-40B4-BE49-F238E27FC236}">
              <a16:creationId xmlns:a16="http://schemas.microsoft.com/office/drawing/2014/main" id="{C0B9FFEE-60F3-473F-9EA8-D0A495D337F6}"/>
            </a:ext>
          </a:extLst>
        </xdr:cNvPr>
        <xdr:cNvSpPr txBox="1"/>
      </xdr:nvSpPr>
      <xdr:spPr>
        <a:xfrm>
          <a:off x="17384472" y="1066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41038</xdr:rowOff>
    </xdr:from>
    <xdr:ext cx="469744" cy="259045"/>
    <xdr:sp textlink="">
      <xdr:nvSpPr>
        <xdr:cNvPr id="519" name="n_4aveValue【学校施設】&#10;一人当たり面積">
          <a:extLst>
            <a:ext uri="{FF2B5EF4-FFF2-40B4-BE49-F238E27FC236}">
              <a16:creationId xmlns:a16="http://schemas.microsoft.com/office/drawing/2014/main" id="{265B5BBD-2C85-44F9-A22E-E835E31F7776}"/>
            </a:ext>
          </a:extLst>
        </xdr:cNvPr>
        <xdr:cNvSpPr txBox="1"/>
      </xdr:nvSpPr>
      <xdr:spPr>
        <a:xfrm>
          <a:off x="16588817" y="1067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98950</xdr:rowOff>
    </xdr:from>
    <xdr:ext cx="469744" cy="259045"/>
    <xdr:sp textlink="">
      <xdr:nvSpPr>
        <xdr:cNvPr id="520" name="n_1mainValue【学校施設】&#10;一人当たり面積">
          <a:extLst>
            <a:ext uri="{FF2B5EF4-FFF2-40B4-BE49-F238E27FC236}">
              <a16:creationId xmlns:a16="http://schemas.microsoft.com/office/drawing/2014/main" id="{A566A415-CFF8-4F25-B31C-BB8493DEFB0B}"/>
            </a:ext>
          </a:extLst>
        </xdr:cNvPr>
        <xdr:cNvSpPr txBox="1"/>
      </xdr:nvSpPr>
      <xdr:spPr>
        <a:xfrm>
          <a:off x="18982132" y="1055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textlink="">
      <xdr:nvSpPr>
        <xdr:cNvPr id="521" name="正方形/長方形 520">
          <a:extLst>
            <a:ext uri="{FF2B5EF4-FFF2-40B4-BE49-F238E27FC236}">
              <a16:creationId xmlns:a16="http://schemas.microsoft.com/office/drawing/2014/main" id="{3A2B17F9-8C5A-40D9-991C-C138BE55C534}"/>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textlink="">
      <xdr:nvSpPr>
        <xdr:cNvPr id="522" name="正方形/長方形 521">
          <a:extLst>
            <a:ext uri="{FF2B5EF4-FFF2-40B4-BE49-F238E27FC236}">
              <a16:creationId xmlns:a16="http://schemas.microsoft.com/office/drawing/2014/main" id="{76583233-FA74-424E-92B7-ADF159BFA5A0}"/>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textlink="">
      <xdr:nvSpPr>
        <xdr:cNvPr id="523" name="正方形/長方形 522">
          <a:extLst>
            <a:ext uri="{FF2B5EF4-FFF2-40B4-BE49-F238E27FC236}">
              <a16:creationId xmlns:a16="http://schemas.microsoft.com/office/drawing/2014/main" id="{68504019-2590-421A-B318-3847B8F6DCE2}"/>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textlink="">
      <xdr:nvSpPr>
        <xdr:cNvPr id="524" name="正方形/長方形 523">
          <a:extLst>
            <a:ext uri="{FF2B5EF4-FFF2-40B4-BE49-F238E27FC236}">
              <a16:creationId xmlns:a16="http://schemas.microsoft.com/office/drawing/2014/main" id="{0D1E8DF2-C2CF-44A1-BC03-0E06EBD297F1}"/>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textlink="">
      <xdr:nvSpPr>
        <xdr:cNvPr id="525" name="正方形/長方形 524">
          <a:extLst>
            <a:ext uri="{FF2B5EF4-FFF2-40B4-BE49-F238E27FC236}">
              <a16:creationId xmlns:a16="http://schemas.microsoft.com/office/drawing/2014/main" id="{EF9738BE-F260-49AA-A74F-336EA5257242}"/>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textlink="">
      <xdr:nvSpPr>
        <xdr:cNvPr id="526" name="正方形/長方形 525">
          <a:extLst>
            <a:ext uri="{FF2B5EF4-FFF2-40B4-BE49-F238E27FC236}">
              <a16:creationId xmlns:a16="http://schemas.microsoft.com/office/drawing/2014/main" id="{8C1702B4-E88A-43E0-8902-CC249CA26847}"/>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textlink="">
      <xdr:nvSpPr>
        <xdr:cNvPr id="527" name="正方形/長方形 526">
          <a:extLst>
            <a:ext uri="{FF2B5EF4-FFF2-40B4-BE49-F238E27FC236}">
              <a16:creationId xmlns:a16="http://schemas.microsoft.com/office/drawing/2014/main" id="{070CED8D-29EF-4BE9-A5F7-D4CE56919A4D}"/>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textlink="">
      <xdr:nvSpPr>
        <xdr:cNvPr id="528" name="正方形/長方形 527">
          <a:extLst>
            <a:ext uri="{FF2B5EF4-FFF2-40B4-BE49-F238E27FC236}">
              <a16:creationId xmlns:a16="http://schemas.microsoft.com/office/drawing/2014/main" id="{DEEE93F5-DA0D-4E49-BBBA-01CD1A0F99A9}"/>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textlink="">
      <xdr:nvSpPr>
        <xdr:cNvPr id="529" name="テキスト ボックス 528">
          <a:extLst>
            <a:ext uri="{FF2B5EF4-FFF2-40B4-BE49-F238E27FC236}">
              <a16:creationId xmlns:a16="http://schemas.microsoft.com/office/drawing/2014/main" id="{F6B47EEF-0F05-401A-A719-83631EA14A0C}"/>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0" name="直線コネクタ 529">
          <a:extLst>
            <a:ext uri="{FF2B5EF4-FFF2-40B4-BE49-F238E27FC236}">
              <a16:creationId xmlns:a16="http://schemas.microsoft.com/office/drawing/2014/main" id="{657BB53F-EC66-4FD6-8944-666E0C706AC3}"/>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textlink="">
      <xdr:nvSpPr>
        <xdr:cNvPr id="531" name="テキスト ボックス 530">
          <a:extLst>
            <a:ext uri="{FF2B5EF4-FFF2-40B4-BE49-F238E27FC236}">
              <a16:creationId xmlns:a16="http://schemas.microsoft.com/office/drawing/2014/main" id="{EA398495-9DC8-4CDC-A336-F95FB6BD9567}"/>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2" name="直線コネクタ 531">
          <a:extLst>
            <a:ext uri="{FF2B5EF4-FFF2-40B4-BE49-F238E27FC236}">
              <a16:creationId xmlns:a16="http://schemas.microsoft.com/office/drawing/2014/main" id="{9E6F1D24-3B9E-4F3E-92BF-8BC00CCFAEB0}"/>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textlink="">
      <xdr:nvSpPr>
        <xdr:cNvPr id="533" name="テキスト ボックス 532">
          <a:extLst>
            <a:ext uri="{FF2B5EF4-FFF2-40B4-BE49-F238E27FC236}">
              <a16:creationId xmlns:a16="http://schemas.microsoft.com/office/drawing/2014/main" id="{7C36ADC0-72A5-41A0-A750-C124ACC20CB0}"/>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4" name="直線コネクタ 533">
          <a:extLst>
            <a:ext uri="{FF2B5EF4-FFF2-40B4-BE49-F238E27FC236}">
              <a16:creationId xmlns:a16="http://schemas.microsoft.com/office/drawing/2014/main" id="{1E1DD591-8F08-425E-983D-297353594D8B}"/>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textlink="">
      <xdr:nvSpPr>
        <xdr:cNvPr id="535" name="テキスト ボックス 534">
          <a:extLst>
            <a:ext uri="{FF2B5EF4-FFF2-40B4-BE49-F238E27FC236}">
              <a16:creationId xmlns:a16="http://schemas.microsoft.com/office/drawing/2014/main" id="{1859CBF0-C211-49AC-9B08-B4AF82E8A03D}"/>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6" name="直線コネクタ 535">
          <a:extLst>
            <a:ext uri="{FF2B5EF4-FFF2-40B4-BE49-F238E27FC236}">
              <a16:creationId xmlns:a16="http://schemas.microsoft.com/office/drawing/2014/main" id="{D93CCE82-6C2F-4A58-9341-6013A05E0161}"/>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textlink="">
      <xdr:nvSpPr>
        <xdr:cNvPr id="537" name="テキスト ボックス 536">
          <a:extLst>
            <a:ext uri="{FF2B5EF4-FFF2-40B4-BE49-F238E27FC236}">
              <a16:creationId xmlns:a16="http://schemas.microsoft.com/office/drawing/2014/main" id="{EADBB6C7-6FBA-4586-95AB-306E5A3CC795}"/>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8" name="直線コネクタ 537">
          <a:extLst>
            <a:ext uri="{FF2B5EF4-FFF2-40B4-BE49-F238E27FC236}">
              <a16:creationId xmlns:a16="http://schemas.microsoft.com/office/drawing/2014/main" id="{C0FD3BAE-7116-41BA-9C16-DA7428A63165}"/>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textlink="">
      <xdr:nvSpPr>
        <xdr:cNvPr id="539" name="テキスト ボックス 538">
          <a:extLst>
            <a:ext uri="{FF2B5EF4-FFF2-40B4-BE49-F238E27FC236}">
              <a16:creationId xmlns:a16="http://schemas.microsoft.com/office/drawing/2014/main" id="{3D3A98BE-850F-4B88-8EFD-4B0EB6335483}"/>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0" name="直線コネクタ 539">
          <a:extLst>
            <a:ext uri="{FF2B5EF4-FFF2-40B4-BE49-F238E27FC236}">
              <a16:creationId xmlns:a16="http://schemas.microsoft.com/office/drawing/2014/main" id="{F4C0FB77-78C1-4FED-AC49-13C900CF8DF9}"/>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textlink="">
      <xdr:nvSpPr>
        <xdr:cNvPr id="541" name="テキスト ボックス 540">
          <a:extLst>
            <a:ext uri="{FF2B5EF4-FFF2-40B4-BE49-F238E27FC236}">
              <a16:creationId xmlns:a16="http://schemas.microsoft.com/office/drawing/2014/main" id="{6EF62767-612B-4F6C-8C6F-EE29FF1CDE54}"/>
            </a:ext>
          </a:extLst>
        </xdr:cNvPr>
        <xdr:cNvSpPr txBox="1"/>
      </xdr:nvSpPr>
      <xdr:spPr>
        <a:xfrm>
          <a:off x="1084279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2" name="直線コネクタ 541">
          <a:extLst>
            <a:ext uri="{FF2B5EF4-FFF2-40B4-BE49-F238E27FC236}">
              <a16:creationId xmlns:a16="http://schemas.microsoft.com/office/drawing/2014/main" id="{DCEB1F45-520E-481B-A784-A467947C439D}"/>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textlink="">
      <xdr:nvSpPr>
        <xdr:cNvPr id="543" name="テキスト ボックス 542">
          <a:extLst>
            <a:ext uri="{FF2B5EF4-FFF2-40B4-BE49-F238E27FC236}">
              <a16:creationId xmlns:a16="http://schemas.microsoft.com/office/drawing/2014/main" id="{2B8496B1-0E9D-4F9A-ADD4-DD875DE3F377}"/>
            </a:ext>
          </a:extLst>
        </xdr:cNvPr>
        <xdr:cNvSpPr txBox="1"/>
      </xdr:nvSpPr>
      <xdr:spPr>
        <a:xfrm>
          <a:off x="1090500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textlink="">
      <xdr:nvSpPr>
        <xdr:cNvPr id="544" name="【児童館】&#10;有形固定資産減価償却率グラフ枠">
          <a:extLst>
            <a:ext uri="{FF2B5EF4-FFF2-40B4-BE49-F238E27FC236}">
              <a16:creationId xmlns:a16="http://schemas.microsoft.com/office/drawing/2014/main" id="{E8607AAE-93E4-4B97-AB92-DF5CF8A42A35}"/>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59055</xdr:rowOff>
    </xdr:from>
    <xdr:to>
      <xdr:col>85</xdr:col>
      <xdr:colOff>126364</xdr:colOff>
      <xdr:row>86</xdr:row>
      <xdr:rowOff>114300</xdr:rowOff>
    </xdr:to>
    <xdr:cxnSp macro="">
      <xdr:nvCxnSpPr>
        <xdr:cNvPr id="545" name="直線コネクタ 544">
          <a:extLst>
            <a:ext uri="{FF2B5EF4-FFF2-40B4-BE49-F238E27FC236}">
              <a16:creationId xmlns:a16="http://schemas.microsoft.com/office/drawing/2014/main" id="{3A01BD6D-020B-4FA6-ABEE-A1C5FCBE2C81}"/>
            </a:ext>
          </a:extLst>
        </xdr:cNvPr>
        <xdr:cNvCxnSpPr/>
      </xdr:nvCxnSpPr>
      <xdr:spPr>
        <a:xfrm flipV="1">
          <a:off x="14703424" y="1325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textlink="">
      <xdr:nvSpPr>
        <xdr:cNvPr id="546" name="【児童館】&#10;有形固定資産減価償却率最小値テキスト">
          <a:extLst>
            <a:ext uri="{FF2B5EF4-FFF2-40B4-BE49-F238E27FC236}">
              <a16:creationId xmlns:a16="http://schemas.microsoft.com/office/drawing/2014/main" id="{6A7434AB-5947-4185-B5FB-44DC3B9FF908}"/>
            </a:ext>
          </a:extLst>
        </xdr:cNvPr>
        <xdr:cNvSpPr txBox="1"/>
      </xdr:nvSpPr>
      <xdr:spPr>
        <a:xfrm>
          <a:off x="14742160"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47" name="直線コネクタ 546">
          <a:extLst>
            <a:ext uri="{FF2B5EF4-FFF2-40B4-BE49-F238E27FC236}">
              <a16:creationId xmlns:a16="http://schemas.microsoft.com/office/drawing/2014/main" id="{81EA3F97-4927-472E-82D0-4A5E227D92CE}"/>
            </a:ext>
          </a:extLst>
        </xdr:cNvPr>
        <xdr:cNvCxnSpPr/>
      </xdr:nvCxnSpPr>
      <xdr:spPr>
        <a:xfrm>
          <a:off x="14611350" y="1485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5732</xdr:rowOff>
    </xdr:from>
    <xdr:ext cx="405111" cy="259045"/>
    <xdr:sp textlink="">
      <xdr:nvSpPr>
        <xdr:cNvPr id="548" name="【児童館】&#10;有形固定資産減価償却率最大値テキスト">
          <a:extLst>
            <a:ext uri="{FF2B5EF4-FFF2-40B4-BE49-F238E27FC236}">
              <a16:creationId xmlns:a16="http://schemas.microsoft.com/office/drawing/2014/main" id="{27EA5166-6F57-4BF6-8C6E-9A7D61AAC7E5}"/>
            </a:ext>
          </a:extLst>
        </xdr:cNvPr>
        <xdr:cNvSpPr txBox="1"/>
      </xdr:nvSpPr>
      <xdr:spPr>
        <a:xfrm>
          <a:off x="14742160" y="1303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59055</xdr:rowOff>
    </xdr:from>
    <xdr:to>
      <xdr:col>86</xdr:col>
      <xdr:colOff>25400</xdr:colOff>
      <xdr:row>77</xdr:row>
      <xdr:rowOff>59055</xdr:rowOff>
    </xdr:to>
    <xdr:cxnSp macro="">
      <xdr:nvCxnSpPr>
        <xdr:cNvPr id="549" name="直線コネクタ 548">
          <a:extLst>
            <a:ext uri="{FF2B5EF4-FFF2-40B4-BE49-F238E27FC236}">
              <a16:creationId xmlns:a16="http://schemas.microsoft.com/office/drawing/2014/main" id="{F60464A2-9799-45EC-A4C4-9AAB30AA402B}"/>
            </a:ext>
          </a:extLst>
        </xdr:cNvPr>
        <xdr:cNvCxnSpPr/>
      </xdr:nvCxnSpPr>
      <xdr:spPr>
        <a:xfrm>
          <a:off x="14611350" y="132568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97172</xdr:rowOff>
    </xdr:from>
    <xdr:ext cx="405111" cy="259045"/>
    <xdr:sp textlink="">
      <xdr:nvSpPr>
        <xdr:cNvPr id="550" name="【児童館】&#10;有形固定資産減価償却率平均値テキスト">
          <a:extLst>
            <a:ext uri="{FF2B5EF4-FFF2-40B4-BE49-F238E27FC236}">
              <a16:creationId xmlns:a16="http://schemas.microsoft.com/office/drawing/2014/main" id="{C6B03CD4-EE6D-464D-980E-9E18E688FBE5}"/>
            </a:ext>
          </a:extLst>
        </xdr:cNvPr>
        <xdr:cNvSpPr txBox="1"/>
      </xdr:nvSpPr>
      <xdr:spPr>
        <a:xfrm>
          <a:off x="14742160" y="139808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textlink="">
      <xdr:nvSpPr>
        <xdr:cNvPr id="551" name="フローチャート: 判断 550">
          <a:extLst>
            <a:ext uri="{FF2B5EF4-FFF2-40B4-BE49-F238E27FC236}">
              <a16:creationId xmlns:a16="http://schemas.microsoft.com/office/drawing/2014/main" id="{A09034B1-6C22-44F2-AED9-51A57AB4FB57}"/>
            </a:ext>
          </a:extLst>
        </xdr:cNvPr>
        <xdr:cNvSpPr/>
      </xdr:nvSpPr>
      <xdr:spPr>
        <a:xfrm>
          <a:off x="14649450" y="140081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95886</xdr:rowOff>
    </xdr:from>
    <xdr:to>
      <xdr:col>81</xdr:col>
      <xdr:colOff>101600</xdr:colOff>
      <xdr:row>82</xdr:row>
      <xdr:rowOff>26036</xdr:rowOff>
    </xdr:to>
    <xdr:sp textlink="">
      <xdr:nvSpPr>
        <xdr:cNvPr id="552" name="フローチャート: 判断 551">
          <a:extLst>
            <a:ext uri="{FF2B5EF4-FFF2-40B4-BE49-F238E27FC236}">
              <a16:creationId xmlns:a16="http://schemas.microsoft.com/office/drawing/2014/main" id="{BCE8FCDA-B1D6-4E70-9220-BF3A9019219B}"/>
            </a:ext>
          </a:extLst>
        </xdr:cNvPr>
        <xdr:cNvSpPr/>
      </xdr:nvSpPr>
      <xdr:spPr>
        <a:xfrm>
          <a:off x="13887450" y="1397952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textlink="">
      <xdr:nvSpPr>
        <xdr:cNvPr id="553" name="フローチャート: 判断 552">
          <a:extLst>
            <a:ext uri="{FF2B5EF4-FFF2-40B4-BE49-F238E27FC236}">
              <a16:creationId xmlns:a16="http://schemas.microsoft.com/office/drawing/2014/main" id="{885E7D6C-D64C-430E-ACA0-B84EDE981F02}"/>
            </a:ext>
          </a:extLst>
        </xdr:cNvPr>
        <xdr:cNvSpPr/>
      </xdr:nvSpPr>
      <xdr:spPr>
        <a:xfrm>
          <a:off x="13089890" y="1398143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textlink="">
      <xdr:nvSpPr>
        <xdr:cNvPr id="554" name="フローチャート: 判断 553">
          <a:extLst>
            <a:ext uri="{FF2B5EF4-FFF2-40B4-BE49-F238E27FC236}">
              <a16:creationId xmlns:a16="http://schemas.microsoft.com/office/drawing/2014/main" id="{79126CB9-E33B-4588-8E66-B22C48A13DA6}"/>
            </a:ext>
          </a:extLst>
        </xdr:cNvPr>
        <xdr:cNvSpPr/>
      </xdr:nvSpPr>
      <xdr:spPr>
        <a:xfrm>
          <a:off x="12303760" y="138957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86361</xdr:rowOff>
    </xdr:from>
    <xdr:to>
      <xdr:col>67</xdr:col>
      <xdr:colOff>101600</xdr:colOff>
      <xdr:row>81</xdr:row>
      <xdr:rowOff>16511</xdr:rowOff>
    </xdr:to>
    <xdr:sp textlink="">
      <xdr:nvSpPr>
        <xdr:cNvPr id="555" name="フローチャート: 判断 554">
          <a:extLst>
            <a:ext uri="{FF2B5EF4-FFF2-40B4-BE49-F238E27FC236}">
              <a16:creationId xmlns:a16="http://schemas.microsoft.com/office/drawing/2014/main" id="{293F63E4-71D4-42CE-91E1-771ABFF599E9}"/>
            </a:ext>
          </a:extLst>
        </xdr:cNvPr>
        <xdr:cNvSpPr/>
      </xdr:nvSpPr>
      <xdr:spPr>
        <a:xfrm>
          <a:off x="11487150" y="1380426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textlink="">
      <xdr:nvSpPr>
        <xdr:cNvPr id="556" name="テキスト ボックス 555">
          <a:extLst>
            <a:ext uri="{FF2B5EF4-FFF2-40B4-BE49-F238E27FC236}">
              <a16:creationId xmlns:a16="http://schemas.microsoft.com/office/drawing/2014/main" id="{4DF465A9-B74B-4D82-9899-5C18F13DCBE6}"/>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textlink="">
      <xdr:nvSpPr>
        <xdr:cNvPr id="557" name="テキスト ボックス 556">
          <a:extLst>
            <a:ext uri="{FF2B5EF4-FFF2-40B4-BE49-F238E27FC236}">
              <a16:creationId xmlns:a16="http://schemas.microsoft.com/office/drawing/2014/main" id="{8DACB122-E405-47A0-BC6B-FB078B65641F}"/>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textlink="">
      <xdr:nvSpPr>
        <xdr:cNvPr id="558" name="テキスト ボックス 557">
          <a:extLst>
            <a:ext uri="{FF2B5EF4-FFF2-40B4-BE49-F238E27FC236}">
              <a16:creationId xmlns:a16="http://schemas.microsoft.com/office/drawing/2014/main" id="{67182216-6AFB-4BFD-BE7F-06D5A1CEE82F}"/>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textlink="">
      <xdr:nvSpPr>
        <xdr:cNvPr id="559" name="テキスト ボックス 558">
          <a:extLst>
            <a:ext uri="{FF2B5EF4-FFF2-40B4-BE49-F238E27FC236}">
              <a16:creationId xmlns:a16="http://schemas.microsoft.com/office/drawing/2014/main" id="{7B11E5B6-5D0C-4044-8306-B7B7B7415530}"/>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textlink="">
      <xdr:nvSpPr>
        <xdr:cNvPr id="560" name="テキスト ボックス 559">
          <a:extLst>
            <a:ext uri="{FF2B5EF4-FFF2-40B4-BE49-F238E27FC236}">
              <a16:creationId xmlns:a16="http://schemas.microsoft.com/office/drawing/2014/main" id="{03CBA8F5-D316-4A37-ABA9-CF854CD36494}"/>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76836</xdr:rowOff>
    </xdr:from>
    <xdr:to>
      <xdr:col>81</xdr:col>
      <xdr:colOff>101600</xdr:colOff>
      <xdr:row>78</xdr:row>
      <xdr:rowOff>6986</xdr:rowOff>
    </xdr:to>
    <xdr:sp textlink="">
      <xdr:nvSpPr>
        <xdr:cNvPr id="561" name="楕円 560">
          <a:extLst>
            <a:ext uri="{FF2B5EF4-FFF2-40B4-BE49-F238E27FC236}">
              <a16:creationId xmlns:a16="http://schemas.microsoft.com/office/drawing/2014/main" id="{3AB3E1B5-554C-4410-B4C8-E50DDE8D2DAC}"/>
            </a:ext>
          </a:extLst>
        </xdr:cNvPr>
        <xdr:cNvSpPr/>
      </xdr:nvSpPr>
      <xdr:spPr>
        <a:xfrm>
          <a:off x="13887450" y="1327848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17163</xdr:rowOff>
    </xdr:from>
    <xdr:ext cx="405111" cy="259045"/>
    <xdr:sp textlink="">
      <xdr:nvSpPr>
        <xdr:cNvPr id="562" name="n_1aveValue【児童館】&#10;有形固定資産減価償却率">
          <a:extLst>
            <a:ext uri="{FF2B5EF4-FFF2-40B4-BE49-F238E27FC236}">
              <a16:creationId xmlns:a16="http://schemas.microsoft.com/office/drawing/2014/main" id="{5C29D5B2-32E5-469A-8A10-BC97E5247F4D}"/>
            </a:ext>
          </a:extLst>
        </xdr:cNvPr>
        <xdr:cNvSpPr txBox="1"/>
      </xdr:nvSpPr>
      <xdr:spPr>
        <a:xfrm>
          <a:off x="13738234" y="14079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textlink="">
      <xdr:nvSpPr>
        <xdr:cNvPr id="563" name="n_2aveValue【児童館】&#10;有形固定資産減価償却率">
          <a:extLst>
            <a:ext uri="{FF2B5EF4-FFF2-40B4-BE49-F238E27FC236}">
              <a16:creationId xmlns:a16="http://schemas.microsoft.com/office/drawing/2014/main" id="{59C7A17A-69B6-410C-9A73-8A1E04E7DAE2}"/>
            </a:ext>
          </a:extLst>
        </xdr:cNvPr>
        <xdr:cNvSpPr txBox="1"/>
      </xdr:nvSpPr>
      <xdr:spPr>
        <a:xfrm>
          <a:off x="1295718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124477</xdr:rowOff>
    </xdr:from>
    <xdr:ext cx="405111" cy="259045"/>
    <xdr:sp textlink="">
      <xdr:nvSpPr>
        <xdr:cNvPr id="564" name="n_3aveValue【児童館】&#10;有形固定資産減価償却率">
          <a:extLst>
            <a:ext uri="{FF2B5EF4-FFF2-40B4-BE49-F238E27FC236}">
              <a16:creationId xmlns:a16="http://schemas.microsoft.com/office/drawing/2014/main" id="{1B5298F4-8450-4828-BDF0-B547D95A17C6}"/>
            </a:ext>
          </a:extLst>
        </xdr:cNvPr>
        <xdr:cNvSpPr txBox="1"/>
      </xdr:nvSpPr>
      <xdr:spPr>
        <a:xfrm>
          <a:off x="1217105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33038</xdr:rowOff>
    </xdr:from>
    <xdr:ext cx="405111" cy="259045"/>
    <xdr:sp textlink="">
      <xdr:nvSpPr>
        <xdr:cNvPr id="565" name="n_4aveValue【児童館】&#10;有形固定資産減価償却率">
          <a:extLst>
            <a:ext uri="{FF2B5EF4-FFF2-40B4-BE49-F238E27FC236}">
              <a16:creationId xmlns:a16="http://schemas.microsoft.com/office/drawing/2014/main" id="{99FBFFF0-5D8A-440E-B1A2-B446735E6010}"/>
            </a:ext>
          </a:extLst>
        </xdr:cNvPr>
        <xdr:cNvSpPr txBox="1"/>
      </xdr:nvSpPr>
      <xdr:spPr>
        <a:xfrm>
          <a:off x="11354444" y="13575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23513</xdr:rowOff>
    </xdr:from>
    <xdr:ext cx="405111" cy="259045"/>
    <xdr:sp textlink="">
      <xdr:nvSpPr>
        <xdr:cNvPr id="566" name="n_1mainValue【児童館】&#10;有形固定資産減価償却率">
          <a:extLst>
            <a:ext uri="{FF2B5EF4-FFF2-40B4-BE49-F238E27FC236}">
              <a16:creationId xmlns:a16="http://schemas.microsoft.com/office/drawing/2014/main" id="{3D802486-294E-4B02-B28C-F2E08A83510A}"/>
            </a:ext>
          </a:extLst>
        </xdr:cNvPr>
        <xdr:cNvSpPr txBox="1"/>
      </xdr:nvSpPr>
      <xdr:spPr>
        <a:xfrm>
          <a:off x="13738234" y="130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textlink="">
      <xdr:nvSpPr>
        <xdr:cNvPr id="567" name="正方形/長方形 566">
          <a:extLst>
            <a:ext uri="{FF2B5EF4-FFF2-40B4-BE49-F238E27FC236}">
              <a16:creationId xmlns:a16="http://schemas.microsoft.com/office/drawing/2014/main" id="{FF701FEB-EE45-49DF-890F-A717B5FD6FC6}"/>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textlink="">
      <xdr:nvSpPr>
        <xdr:cNvPr id="568" name="正方形/長方形 567">
          <a:extLst>
            <a:ext uri="{FF2B5EF4-FFF2-40B4-BE49-F238E27FC236}">
              <a16:creationId xmlns:a16="http://schemas.microsoft.com/office/drawing/2014/main" id="{DBA027AB-67CF-49B2-B6DA-3A71CFC89F37}"/>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textlink="">
      <xdr:nvSpPr>
        <xdr:cNvPr id="569" name="正方形/長方形 568">
          <a:extLst>
            <a:ext uri="{FF2B5EF4-FFF2-40B4-BE49-F238E27FC236}">
              <a16:creationId xmlns:a16="http://schemas.microsoft.com/office/drawing/2014/main" id="{E4E3F2A8-96F4-41DB-8A3C-33637A1C04E3}"/>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textlink="">
      <xdr:nvSpPr>
        <xdr:cNvPr id="570" name="正方形/長方形 569">
          <a:extLst>
            <a:ext uri="{FF2B5EF4-FFF2-40B4-BE49-F238E27FC236}">
              <a16:creationId xmlns:a16="http://schemas.microsoft.com/office/drawing/2014/main" id="{A68F5D8F-70FC-4C21-BB4D-E40BD68997CB}"/>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textlink="">
      <xdr:nvSpPr>
        <xdr:cNvPr id="571" name="正方形/長方形 570">
          <a:extLst>
            <a:ext uri="{FF2B5EF4-FFF2-40B4-BE49-F238E27FC236}">
              <a16:creationId xmlns:a16="http://schemas.microsoft.com/office/drawing/2014/main" id="{6207BF49-ACF2-46F3-9E2F-E1BA6AFDC06B}"/>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textlink="">
      <xdr:nvSpPr>
        <xdr:cNvPr id="572" name="正方形/長方形 571">
          <a:extLst>
            <a:ext uri="{FF2B5EF4-FFF2-40B4-BE49-F238E27FC236}">
              <a16:creationId xmlns:a16="http://schemas.microsoft.com/office/drawing/2014/main" id="{AD3FA97D-54D3-4D8D-99A6-DDC4F23E7491}"/>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textlink="">
      <xdr:nvSpPr>
        <xdr:cNvPr id="573" name="正方形/長方形 572">
          <a:extLst>
            <a:ext uri="{FF2B5EF4-FFF2-40B4-BE49-F238E27FC236}">
              <a16:creationId xmlns:a16="http://schemas.microsoft.com/office/drawing/2014/main" id="{DF0E56F5-5AA2-45C8-B912-988114BF9C8C}"/>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textlink="">
      <xdr:nvSpPr>
        <xdr:cNvPr id="574" name="正方形/長方形 573">
          <a:extLst>
            <a:ext uri="{FF2B5EF4-FFF2-40B4-BE49-F238E27FC236}">
              <a16:creationId xmlns:a16="http://schemas.microsoft.com/office/drawing/2014/main" id="{9F3A0507-A139-4C2B-BE26-7253AC4E98F0}"/>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textlink="">
      <xdr:nvSpPr>
        <xdr:cNvPr id="575" name="テキスト ボックス 574">
          <a:extLst>
            <a:ext uri="{FF2B5EF4-FFF2-40B4-BE49-F238E27FC236}">
              <a16:creationId xmlns:a16="http://schemas.microsoft.com/office/drawing/2014/main" id="{4C6F8E37-4A10-4F13-AED4-0956C174E008}"/>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6" name="直線コネクタ 575">
          <a:extLst>
            <a:ext uri="{FF2B5EF4-FFF2-40B4-BE49-F238E27FC236}">
              <a16:creationId xmlns:a16="http://schemas.microsoft.com/office/drawing/2014/main" id="{2945AE02-20D3-4793-97C1-8D20100F44F4}"/>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7" name="直線コネクタ 576">
          <a:extLst>
            <a:ext uri="{FF2B5EF4-FFF2-40B4-BE49-F238E27FC236}">
              <a16:creationId xmlns:a16="http://schemas.microsoft.com/office/drawing/2014/main" id="{FD7F4F1B-C73E-490A-9AE9-F4C7FDEC367F}"/>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textlink="">
      <xdr:nvSpPr>
        <xdr:cNvPr id="578" name="テキスト ボックス 577">
          <a:extLst>
            <a:ext uri="{FF2B5EF4-FFF2-40B4-BE49-F238E27FC236}">
              <a16:creationId xmlns:a16="http://schemas.microsoft.com/office/drawing/2014/main" id="{9BE2A110-CB85-474D-AC30-149608AD5EE3}"/>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9" name="直線コネクタ 578">
          <a:extLst>
            <a:ext uri="{FF2B5EF4-FFF2-40B4-BE49-F238E27FC236}">
              <a16:creationId xmlns:a16="http://schemas.microsoft.com/office/drawing/2014/main" id="{187AF341-29E9-4523-AA0A-D1BF752BD180}"/>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textlink="">
      <xdr:nvSpPr>
        <xdr:cNvPr id="580" name="テキスト ボックス 579">
          <a:extLst>
            <a:ext uri="{FF2B5EF4-FFF2-40B4-BE49-F238E27FC236}">
              <a16:creationId xmlns:a16="http://schemas.microsoft.com/office/drawing/2014/main" id="{82941D78-8F84-48EC-A4F1-B1C30A737727}"/>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1" name="直線コネクタ 580">
          <a:extLst>
            <a:ext uri="{FF2B5EF4-FFF2-40B4-BE49-F238E27FC236}">
              <a16:creationId xmlns:a16="http://schemas.microsoft.com/office/drawing/2014/main" id="{C0951BA7-4E52-448E-904C-4BA4FD9CA478}"/>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textlink="">
      <xdr:nvSpPr>
        <xdr:cNvPr id="582" name="テキスト ボックス 581">
          <a:extLst>
            <a:ext uri="{FF2B5EF4-FFF2-40B4-BE49-F238E27FC236}">
              <a16:creationId xmlns:a16="http://schemas.microsoft.com/office/drawing/2014/main" id="{786B01A2-3785-49EB-9A8D-2183357031CD}"/>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3" name="直線コネクタ 582">
          <a:extLst>
            <a:ext uri="{FF2B5EF4-FFF2-40B4-BE49-F238E27FC236}">
              <a16:creationId xmlns:a16="http://schemas.microsoft.com/office/drawing/2014/main" id="{04FBBFAD-6B76-4DB4-A118-A95F20D4A243}"/>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textlink="">
      <xdr:nvSpPr>
        <xdr:cNvPr id="584" name="テキスト ボックス 583">
          <a:extLst>
            <a:ext uri="{FF2B5EF4-FFF2-40B4-BE49-F238E27FC236}">
              <a16:creationId xmlns:a16="http://schemas.microsoft.com/office/drawing/2014/main" id="{D0375425-A350-48AA-995F-4AB2D42ADBF4}"/>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5" name="直線コネクタ 584">
          <a:extLst>
            <a:ext uri="{FF2B5EF4-FFF2-40B4-BE49-F238E27FC236}">
              <a16:creationId xmlns:a16="http://schemas.microsoft.com/office/drawing/2014/main" id="{72DF8C12-3512-4182-955A-0C4C9025ADD7}"/>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textlink="">
      <xdr:nvSpPr>
        <xdr:cNvPr id="586" name="テキスト ボックス 585">
          <a:extLst>
            <a:ext uri="{FF2B5EF4-FFF2-40B4-BE49-F238E27FC236}">
              <a16:creationId xmlns:a16="http://schemas.microsoft.com/office/drawing/2014/main" id="{832A1C66-7D48-4A98-AE9F-3563D02275D3}"/>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7" name="直線コネクタ 586">
          <a:extLst>
            <a:ext uri="{FF2B5EF4-FFF2-40B4-BE49-F238E27FC236}">
              <a16:creationId xmlns:a16="http://schemas.microsoft.com/office/drawing/2014/main" id="{7ED592CC-2FA7-4166-8591-E00E74877117}"/>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textlink="">
      <xdr:nvSpPr>
        <xdr:cNvPr id="588" name="テキスト ボックス 587">
          <a:extLst>
            <a:ext uri="{FF2B5EF4-FFF2-40B4-BE49-F238E27FC236}">
              <a16:creationId xmlns:a16="http://schemas.microsoft.com/office/drawing/2014/main" id="{8C2104BD-E6D4-4574-89DD-D1C40B0E9EC7}"/>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textlink="">
      <xdr:nvSpPr>
        <xdr:cNvPr id="589" name="【児童館】&#10;一人当たり面積グラフ枠">
          <a:extLst>
            <a:ext uri="{FF2B5EF4-FFF2-40B4-BE49-F238E27FC236}">
              <a16:creationId xmlns:a16="http://schemas.microsoft.com/office/drawing/2014/main" id="{A8333A00-C1ED-4AAB-9305-1AF216F502CF}"/>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590" name="直線コネクタ 589">
          <a:extLst>
            <a:ext uri="{FF2B5EF4-FFF2-40B4-BE49-F238E27FC236}">
              <a16:creationId xmlns:a16="http://schemas.microsoft.com/office/drawing/2014/main" id="{4C2501D1-BCFF-461D-BB09-B96FC1521A20}"/>
            </a:ext>
          </a:extLst>
        </xdr:cNvPr>
        <xdr:cNvCxnSpPr/>
      </xdr:nvCxnSpPr>
      <xdr:spPr>
        <a:xfrm flipV="1">
          <a:off x="19947254" y="1329309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textlink="">
      <xdr:nvSpPr>
        <xdr:cNvPr id="591" name="【児童館】&#10;一人当たり面積最小値テキスト">
          <a:extLst>
            <a:ext uri="{FF2B5EF4-FFF2-40B4-BE49-F238E27FC236}">
              <a16:creationId xmlns:a16="http://schemas.microsoft.com/office/drawing/2014/main" id="{D375753D-AE95-4521-9E74-DA6CACB9AA15}"/>
            </a:ext>
          </a:extLst>
        </xdr:cNvPr>
        <xdr:cNvSpPr txBox="1"/>
      </xdr:nvSpPr>
      <xdr:spPr>
        <a:xfrm>
          <a:off x="19985990" y="1482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92" name="直線コネクタ 591">
          <a:extLst>
            <a:ext uri="{FF2B5EF4-FFF2-40B4-BE49-F238E27FC236}">
              <a16:creationId xmlns:a16="http://schemas.microsoft.com/office/drawing/2014/main" id="{2E512C9E-934A-4501-9A96-227995AA9CAB}"/>
            </a:ext>
          </a:extLst>
        </xdr:cNvPr>
        <xdr:cNvCxnSpPr/>
      </xdr:nvCxnSpPr>
      <xdr:spPr>
        <a:xfrm>
          <a:off x="19885660" y="14820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textlink="">
      <xdr:nvSpPr>
        <xdr:cNvPr id="593" name="【児童館】&#10;一人当たり面積最大値テキスト">
          <a:extLst>
            <a:ext uri="{FF2B5EF4-FFF2-40B4-BE49-F238E27FC236}">
              <a16:creationId xmlns:a16="http://schemas.microsoft.com/office/drawing/2014/main" id="{E3B8609E-E0CD-4D47-89D2-63E317AC9649}"/>
            </a:ext>
          </a:extLst>
        </xdr:cNvPr>
        <xdr:cNvSpPr txBox="1"/>
      </xdr:nvSpPr>
      <xdr:spPr>
        <a:xfrm>
          <a:off x="19985990" y="1307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94" name="直線コネクタ 593">
          <a:extLst>
            <a:ext uri="{FF2B5EF4-FFF2-40B4-BE49-F238E27FC236}">
              <a16:creationId xmlns:a16="http://schemas.microsoft.com/office/drawing/2014/main" id="{36B0AE89-ADB1-487D-96B6-DC04D0DDFA0C}"/>
            </a:ext>
          </a:extLst>
        </xdr:cNvPr>
        <xdr:cNvCxnSpPr/>
      </xdr:nvCxnSpPr>
      <xdr:spPr>
        <a:xfrm>
          <a:off x="19885660" y="1329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60977</xdr:rowOff>
    </xdr:from>
    <xdr:ext cx="469744" cy="259045"/>
    <xdr:sp textlink="">
      <xdr:nvSpPr>
        <xdr:cNvPr id="595" name="【児童館】&#10;一人当たり面積平均値テキスト">
          <a:extLst>
            <a:ext uri="{FF2B5EF4-FFF2-40B4-BE49-F238E27FC236}">
              <a16:creationId xmlns:a16="http://schemas.microsoft.com/office/drawing/2014/main" id="{4D03BA62-22AE-4CD9-8F7E-2CC45AD74D0B}"/>
            </a:ext>
          </a:extLst>
        </xdr:cNvPr>
        <xdr:cNvSpPr txBox="1"/>
      </xdr:nvSpPr>
      <xdr:spPr>
        <a:xfrm>
          <a:off x="19985990" y="1428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textlink="">
      <xdr:nvSpPr>
        <xdr:cNvPr id="596" name="フローチャート: 判断 595">
          <a:extLst>
            <a:ext uri="{FF2B5EF4-FFF2-40B4-BE49-F238E27FC236}">
              <a16:creationId xmlns:a16="http://schemas.microsoft.com/office/drawing/2014/main" id="{3B31B1FE-5CE0-4BEA-9AF8-520224E38820}"/>
            </a:ext>
          </a:extLst>
        </xdr:cNvPr>
        <xdr:cNvSpPr/>
      </xdr:nvSpPr>
      <xdr:spPr>
        <a:xfrm>
          <a:off x="19904710" y="143148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textlink="">
      <xdr:nvSpPr>
        <xdr:cNvPr id="597" name="フローチャート: 判断 596">
          <a:extLst>
            <a:ext uri="{FF2B5EF4-FFF2-40B4-BE49-F238E27FC236}">
              <a16:creationId xmlns:a16="http://schemas.microsoft.com/office/drawing/2014/main" id="{23EEB56F-2D52-4824-89AD-D0FD100C4FE3}"/>
            </a:ext>
          </a:extLst>
        </xdr:cNvPr>
        <xdr:cNvSpPr/>
      </xdr:nvSpPr>
      <xdr:spPr>
        <a:xfrm>
          <a:off x="19161760" y="143910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textlink="">
      <xdr:nvSpPr>
        <xdr:cNvPr id="598" name="フローチャート: 判断 597">
          <a:extLst>
            <a:ext uri="{FF2B5EF4-FFF2-40B4-BE49-F238E27FC236}">
              <a16:creationId xmlns:a16="http://schemas.microsoft.com/office/drawing/2014/main" id="{E6DAC20C-ED15-498F-82E1-58B990B0A24D}"/>
            </a:ext>
          </a:extLst>
        </xdr:cNvPr>
        <xdr:cNvSpPr/>
      </xdr:nvSpPr>
      <xdr:spPr>
        <a:xfrm>
          <a:off x="18345150" y="143529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textlink="">
      <xdr:nvSpPr>
        <xdr:cNvPr id="599" name="フローチャート: 判断 598">
          <a:extLst>
            <a:ext uri="{FF2B5EF4-FFF2-40B4-BE49-F238E27FC236}">
              <a16:creationId xmlns:a16="http://schemas.microsoft.com/office/drawing/2014/main" id="{E42330A5-D20F-4696-8D1F-188D592EB7E6}"/>
            </a:ext>
          </a:extLst>
        </xdr:cNvPr>
        <xdr:cNvSpPr/>
      </xdr:nvSpPr>
      <xdr:spPr>
        <a:xfrm>
          <a:off x="17547590" y="143529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textlink="">
      <xdr:nvSpPr>
        <xdr:cNvPr id="600" name="フローチャート: 判断 599">
          <a:extLst>
            <a:ext uri="{FF2B5EF4-FFF2-40B4-BE49-F238E27FC236}">
              <a16:creationId xmlns:a16="http://schemas.microsoft.com/office/drawing/2014/main" id="{8131AB01-98C6-4914-A956-D6FF1CD773C5}"/>
            </a:ext>
          </a:extLst>
        </xdr:cNvPr>
        <xdr:cNvSpPr/>
      </xdr:nvSpPr>
      <xdr:spPr>
        <a:xfrm>
          <a:off x="16761460" y="143529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textlink="">
      <xdr:nvSpPr>
        <xdr:cNvPr id="601" name="テキスト ボックス 600">
          <a:extLst>
            <a:ext uri="{FF2B5EF4-FFF2-40B4-BE49-F238E27FC236}">
              <a16:creationId xmlns:a16="http://schemas.microsoft.com/office/drawing/2014/main" id="{AF19D1A3-D5F1-4535-8FFD-06D6C09BA3AF}"/>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textlink="">
      <xdr:nvSpPr>
        <xdr:cNvPr id="602" name="テキスト ボックス 601">
          <a:extLst>
            <a:ext uri="{FF2B5EF4-FFF2-40B4-BE49-F238E27FC236}">
              <a16:creationId xmlns:a16="http://schemas.microsoft.com/office/drawing/2014/main" id="{D7E913F8-244D-4891-900A-0C7F8040F811}"/>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textlink="">
      <xdr:nvSpPr>
        <xdr:cNvPr id="603" name="テキスト ボックス 602">
          <a:extLst>
            <a:ext uri="{FF2B5EF4-FFF2-40B4-BE49-F238E27FC236}">
              <a16:creationId xmlns:a16="http://schemas.microsoft.com/office/drawing/2014/main" id="{3C8FE5B9-2E75-46D9-8664-355BE2595838}"/>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textlink="">
      <xdr:nvSpPr>
        <xdr:cNvPr id="604" name="テキスト ボックス 603">
          <a:extLst>
            <a:ext uri="{FF2B5EF4-FFF2-40B4-BE49-F238E27FC236}">
              <a16:creationId xmlns:a16="http://schemas.microsoft.com/office/drawing/2014/main" id="{9C6DB00C-F072-479C-9068-459CC6736194}"/>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textlink="">
      <xdr:nvSpPr>
        <xdr:cNvPr id="605" name="テキスト ボックス 604">
          <a:extLst>
            <a:ext uri="{FF2B5EF4-FFF2-40B4-BE49-F238E27FC236}">
              <a16:creationId xmlns:a16="http://schemas.microsoft.com/office/drawing/2014/main" id="{BF3A79A5-E17E-4BFD-8511-71C4768C2189}"/>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textlink="">
      <xdr:nvSpPr>
        <xdr:cNvPr id="606" name="楕円 605">
          <a:extLst>
            <a:ext uri="{FF2B5EF4-FFF2-40B4-BE49-F238E27FC236}">
              <a16:creationId xmlns:a16="http://schemas.microsoft.com/office/drawing/2014/main" id="{4B162062-7F69-4E89-B69E-479F3D00E34C}"/>
            </a:ext>
          </a:extLst>
        </xdr:cNvPr>
        <xdr:cNvSpPr/>
      </xdr:nvSpPr>
      <xdr:spPr>
        <a:xfrm>
          <a:off x="19161760" y="147339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105427</xdr:rowOff>
    </xdr:from>
    <xdr:ext cx="469744" cy="259045"/>
    <xdr:sp textlink="">
      <xdr:nvSpPr>
        <xdr:cNvPr id="607" name="n_1aveValue【児童館】&#10;一人当たり面積">
          <a:extLst>
            <a:ext uri="{FF2B5EF4-FFF2-40B4-BE49-F238E27FC236}">
              <a16:creationId xmlns:a16="http://schemas.microsoft.com/office/drawing/2014/main" id="{E2EF5106-5906-4694-A208-DAB9442CEB61}"/>
            </a:ext>
          </a:extLst>
        </xdr:cNvPr>
        <xdr:cNvSpPr txBox="1"/>
      </xdr:nvSpPr>
      <xdr:spPr>
        <a:xfrm>
          <a:off x="18982132" y="1416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textlink="">
      <xdr:nvSpPr>
        <xdr:cNvPr id="608" name="n_2aveValue【児童館】&#10;一人当たり面積">
          <a:extLst>
            <a:ext uri="{FF2B5EF4-FFF2-40B4-BE49-F238E27FC236}">
              <a16:creationId xmlns:a16="http://schemas.microsoft.com/office/drawing/2014/main" id="{65547BB9-E4B5-4E40-AC2B-CDE1532C3E9D}"/>
            </a:ext>
          </a:extLst>
        </xdr:cNvPr>
        <xdr:cNvSpPr txBox="1"/>
      </xdr:nvSpPr>
      <xdr:spPr>
        <a:xfrm>
          <a:off x="18182032"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textlink="">
      <xdr:nvSpPr>
        <xdr:cNvPr id="609" name="n_3aveValue【児童館】&#10;一人当たり面積">
          <a:extLst>
            <a:ext uri="{FF2B5EF4-FFF2-40B4-BE49-F238E27FC236}">
              <a16:creationId xmlns:a16="http://schemas.microsoft.com/office/drawing/2014/main" id="{0A7A7CE9-31AA-483C-9B57-BCB6EDA28FD4}"/>
            </a:ext>
          </a:extLst>
        </xdr:cNvPr>
        <xdr:cNvSpPr txBox="1"/>
      </xdr:nvSpPr>
      <xdr:spPr>
        <a:xfrm>
          <a:off x="17384472"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textlink="">
      <xdr:nvSpPr>
        <xdr:cNvPr id="610" name="n_4aveValue【児童館】&#10;一人当たり面積">
          <a:extLst>
            <a:ext uri="{FF2B5EF4-FFF2-40B4-BE49-F238E27FC236}">
              <a16:creationId xmlns:a16="http://schemas.microsoft.com/office/drawing/2014/main" id="{026FCCCF-7E3A-49D6-B918-B400503B9892}"/>
            </a:ext>
          </a:extLst>
        </xdr:cNvPr>
        <xdr:cNvSpPr txBox="1"/>
      </xdr:nvSpPr>
      <xdr:spPr>
        <a:xfrm>
          <a:off x="16588817"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textlink="">
      <xdr:nvSpPr>
        <xdr:cNvPr id="611" name="n_1mainValue【児童館】&#10;一人当たり面積">
          <a:extLst>
            <a:ext uri="{FF2B5EF4-FFF2-40B4-BE49-F238E27FC236}">
              <a16:creationId xmlns:a16="http://schemas.microsoft.com/office/drawing/2014/main" id="{7FD022CC-1E13-4540-8C66-C42F6628D70F}"/>
            </a:ext>
          </a:extLst>
        </xdr:cNvPr>
        <xdr:cNvSpPr txBox="1"/>
      </xdr:nvSpPr>
      <xdr:spPr>
        <a:xfrm>
          <a:off x="18982132" y="1482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textlink="">
      <xdr:nvSpPr>
        <xdr:cNvPr id="612" name="正方形/長方形 611">
          <a:extLst>
            <a:ext uri="{FF2B5EF4-FFF2-40B4-BE49-F238E27FC236}">
              <a16:creationId xmlns:a16="http://schemas.microsoft.com/office/drawing/2014/main" id="{9AAF347C-157C-4E62-A9DE-CF45B377255A}"/>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textlink="">
      <xdr:nvSpPr>
        <xdr:cNvPr id="613" name="正方形/長方形 612">
          <a:extLst>
            <a:ext uri="{FF2B5EF4-FFF2-40B4-BE49-F238E27FC236}">
              <a16:creationId xmlns:a16="http://schemas.microsoft.com/office/drawing/2014/main" id="{9C560BE2-B9D3-4D0A-809A-241CFAA913B9}"/>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textlink="">
      <xdr:nvSpPr>
        <xdr:cNvPr id="614" name="正方形/長方形 613">
          <a:extLst>
            <a:ext uri="{FF2B5EF4-FFF2-40B4-BE49-F238E27FC236}">
              <a16:creationId xmlns:a16="http://schemas.microsoft.com/office/drawing/2014/main" id="{4B396B53-889D-461C-8719-038F299C9A9D}"/>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textlink="">
      <xdr:nvSpPr>
        <xdr:cNvPr id="615" name="正方形/長方形 614">
          <a:extLst>
            <a:ext uri="{FF2B5EF4-FFF2-40B4-BE49-F238E27FC236}">
              <a16:creationId xmlns:a16="http://schemas.microsoft.com/office/drawing/2014/main" id="{8883970D-87A1-4F28-8CF6-A2E1916D5300}"/>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textlink="">
      <xdr:nvSpPr>
        <xdr:cNvPr id="616" name="正方形/長方形 615">
          <a:extLst>
            <a:ext uri="{FF2B5EF4-FFF2-40B4-BE49-F238E27FC236}">
              <a16:creationId xmlns:a16="http://schemas.microsoft.com/office/drawing/2014/main" id="{7F9DE7DC-A8AE-4E60-BF9E-B7F409B37FDC}"/>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textlink="">
      <xdr:nvSpPr>
        <xdr:cNvPr id="617" name="正方形/長方形 616">
          <a:extLst>
            <a:ext uri="{FF2B5EF4-FFF2-40B4-BE49-F238E27FC236}">
              <a16:creationId xmlns:a16="http://schemas.microsoft.com/office/drawing/2014/main" id="{3F24801E-77D5-4662-A300-E1F594811626}"/>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textlink="">
      <xdr:nvSpPr>
        <xdr:cNvPr id="618" name="正方形/長方形 617">
          <a:extLst>
            <a:ext uri="{FF2B5EF4-FFF2-40B4-BE49-F238E27FC236}">
              <a16:creationId xmlns:a16="http://schemas.microsoft.com/office/drawing/2014/main" id="{3EBDCDE3-1F5B-406E-B5FC-187E8F0D29BA}"/>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textlink="">
      <xdr:nvSpPr>
        <xdr:cNvPr id="619" name="正方形/長方形 618">
          <a:extLst>
            <a:ext uri="{FF2B5EF4-FFF2-40B4-BE49-F238E27FC236}">
              <a16:creationId xmlns:a16="http://schemas.microsoft.com/office/drawing/2014/main" id="{CAAFBED9-6EEA-4337-8716-7713E906EEB6}"/>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textlink="">
      <xdr:nvSpPr>
        <xdr:cNvPr id="620" name="テキスト ボックス 619">
          <a:extLst>
            <a:ext uri="{FF2B5EF4-FFF2-40B4-BE49-F238E27FC236}">
              <a16:creationId xmlns:a16="http://schemas.microsoft.com/office/drawing/2014/main" id="{034DC6DD-100E-4D2D-A366-C19E995C2131}"/>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1" name="直線コネクタ 620">
          <a:extLst>
            <a:ext uri="{FF2B5EF4-FFF2-40B4-BE49-F238E27FC236}">
              <a16:creationId xmlns:a16="http://schemas.microsoft.com/office/drawing/2014/main" id="{5B90A32B-2AC3-4C37-911C-43B5D34B3860}"/>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textlink="">
      <xdr:nvSpPr>
        <xdr:cNvPr id="622" name="テキスト ボックス 621">
          <a:extLst>
            <a:ext uri="{FF2B5EF4-FFF2-40B4-BE49-F238E27FC236}">
              <a16:creationId xmlns:a16="http://schemas.microsoft.com/office/drawing/2014/main" id="{1FD0AED2-36E6-4945-8414-830B36664402}"/>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3" name="直線コネクタ 622">
          <a:extLst>
            <a:ext uri="{FF2B5EF4-FFF2-40B4-BE49-F238E27FC236}">
              <a16:creationId xmlns:a16="http://schemas.microsoft.com/office/drawing/2014/main" id="{F61F437E-C2D0-4A7E-8096-778FB93F75EB}"/>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textlink="">
      <xdr:nvSpPr>
        <xdr:cNvPr id="624" name="テキスト ボックス 623">
          <a:extLst>
            <a:ext uri="{FF2B5EF4-FFF2-40B4-BE49-F238E27FC236}">
              <a16:creationId xmlns:a16="http://schemas.microsoft.com/office/drawing/2014/main" id="{8F85547E-1C67-4AB8-A221-4B681DCD4BF1}"/>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5" name="直線コネクタ 624">
          <a:extLst>
            <a:ext uri="{FF2B5EF4-FFF2-40B4-BE49-F238E27FC236}">
              <a16:creationId xmlns:a16="http://schemas.microsoft.com/office/drawing/2014/main" id="{A93340D1-56BA-432D-A4FC-4A23E37CFE87}"/>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textlink="">
      <xdr:nvSpPr>
        <xdr:cNvPr id="626" name="テキスト ボックス 625">
          <a:extLst>
            <a:ext uri="{FF2B5EF4-FFF2-40B4-BE49-F238E27FC236}">
              <a16:creationId xmlns:a16="http://schemas.microsoft.com/office/drawing/2014/main" id="{5B99E1CF-C104-4865-8FC1-BC803A9D7056}"/>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7" name="直線コネクタ 626">
          <a:extLst>
            <a:ext uri="{FF2B5EF4-FFF2-40B4-BE49-F238E27FC236}">
              <a16:creationId xmlns:a16="http://schemas.microsoft.com/office/drawing/2014/main" id="{E0ACB3F0-7CD0-4902-95CE-BB5DD9882C37}"/>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textlink="">
      <xdr:nvSpPr>
        <xdr:cNvPr id="628" name="テキスト ボックス 627">
          <a:extLst>
            <a:ext uri="{FF2B5EF4-FFF2-40B4-BE49-F238E27FC236}">
              <a16:creationId xmlns:a16="http://schemas.microsoft.com/office/drawing/2014/main" id="{CA7184E8-C529-42BA-9C40-FAE506DA1E84}"/>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9" name="直線コネクタ 628">
          <a:extLst>
            <a:ext uri="{FF2B5EF4-FFF2-40B4-BE49-F238E27FC236}">
              <a16:creationId xmlns:a16="http://schemas.microsoft.com/office/drawing/2014/main" id="{F44BE33E-3FA7-4C8D-BAE5-2B05FDB7332B}"/>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textlink="">
      <xdr:nvSpPr>
        <xdr:cNvPr id="630" name="テキスト ボックス 629">
          <a:extLst>
            <a:ext uri="{FF2B5EF4-FFF2-40B4-BE49-F238E27FC236}">
              <a16:creationId xmlns:a16="http://schemas.microsoft.com/office/drawing/2014/main" id="{B78DD17B-A4CB-4B67-A591-E9119F0B6E48}"/>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1" name="直線コネクタ 630">
          <a:extLst>
            <a:ext uri="{FF2B5EF4-FFF2-40B4-BE49-F238E27FC236}">
              <a16:creationId xmlns:a16="http://schemas.microsoft.com/office/drawing/2014/main" id="{6B0BDE39-690A-4412-83E8-81A6D352F7E0}"/>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textlink="">
      <xdr:nvSpPr>
        <xdr:cNvPr id="632" name="テキスト ボックス 631">
          <a:extLst>
            <a:ext uri="{FF2B5EF4-FFF2-40B4-BE49-F238E27FC236}">
              <a16:creationId xmlns:a16="http://schemas.microsoft.com/office/drawing/2014/main" id="{281475B2-733A-48A6-B1D3-1669936E411E}"/>
            </a:ext>
          </a:extLst>
        </xdr:cNvPr>
        <xdr:cNvSpPr txBox="1"/>
      </xdr:nvSpPr>
      <xdr:spPr>
        <a:xfrm>
          <a:off x="1084279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a:extLst>
            <a:ext uri="{FF2B5EF4-FFF2-40B4-BE49-F238E27FC236}">
              <a16:creationId xmlns:a16="http://schemas.microsoft.com/office/drawing/2014/main" id="{2F58E8DD-521A-4D12-B92C-00052B5F78EC}"/>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textlink="">
      <xdr:nvSpPr>
        <xdr:cNvPr id="634" name="テキスト ボックス 633">
          <a:extLst>
            <a:ext uri="{FF2B5EF4-FFF2-40B4-BE49-F238E27FC236}">
              <a16:creationId xmlns:a16="http://schemas.microsoft.com/office/drawing/2014/main" id="{211233A4-B8E1-40C3-A470-846FEF4EE4B5}"/>
            </a:ext>
          </a:extLst>
        </xdr:cNvPr>
        <xdr:cNvSpPr txBox="1"/>
      </xdr:nvSpPr>
      <xdr:spPr>
        <a:xfrm>
          <a:off x="1090500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textlink="">
      <xdr:nvSpPr>
        <xdr:cNvPr id="635" name="【公民館】&#10;有形固定資産減価償却率グラフ枠">
          <a:extLst>
            <a:ext uri="{FF2B5EF4-FFF2-40B4-BE49-F238E27FC236}">
              <a16:creationId xmlns:a16="http://schemas.microsoft.com/office/drawing/2014/main" id="{358CB03A-47B2-4D66-AEA4-08786505F1A9}"/>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49530</xdr:rowOff>
    </xdr:from>
    <xdr:to>
      <xdr:col>85</xdr:col>
      <xdr:colOff>126364</xdr:colOff>
      <xdr:row>107</xdr:row>
      <xdr:rowOff>150495</xdr:rowOff>
    </xdr:to>
    <xdr:cxnSp macro="">
      <xdr:nvCxnSpPr>
        <xdr:cNvPr id="636" name="直線コネクタ 635">
          <a:extLst>
            <a:ext uri="{FF2B5EF4-FFF2-40B4-BE49-F238E27FC236}">
              <a16:creationId xmlns:a16="http://schemas.microsoft.com/office/drawing/2014/main" id="{44CD3A01-22F5-4026-8933-B238FA017040}"/>
            </a:ext>
          </a:extLst>
        </xdr:cNvPr>
        <xdr:cNvCxnSpPr/>
      </xdr:nvCxnSpPr>
      <xdr:spPr>
        <a:xfrm flipV="1">
          <a:off x="14703424" y="17369790"/>
          <a:ext cx="0" cy="1125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154322</xdr:rowOff>
    </xdr:from>
    <xdr:ext cx="405111" cy="259045"/>
    <xdr:sp textlink="">
      <xdr:nvSpPr>
        <xdr:cNvPr id="637" name="【公民館】&#10;有形固定資産減価償却率最小値テキスト">
          <a:extLst>
            <a:ext uri="{FF2B5EF4-FFF2-40B4-BE49-F238E27FC236}">
              <a16:creationId xmlns:a16="http://schemas.microsoft.com/office/drawing/2014/main" id="{BDAC5B85-34F6-4371-925A-BB16833A110F}"/>
            </a:ext>
          </a:extLst>
        </xdr:cNvPr>
        <xdr:cNvSpPr txBox="1"/>
      </xdr:nvSpPr>
      <xdr:spPr>
        <a:xfrm>
          <a:off x="14742160" y="184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150495</xdr:rowOff>
    </xdr:from>
    <xdr:to>
      <xdr:col>86</xdr:col>
      <xdr:colOff>25400</xdr:colOff>
      <xdr:row>107</xdr:row>
      <xdr:rowOff>150495</xdr:rowOff>
    </xdr:to>
    <xdr:cxnSp macro="">
      <xdr:nvCxnSpPr>
        <xdr:cNvPr id="638" name="直線コネクタ 637">
          <a:extLst>
            <a:ext uri="{FF2B5EF4-FFF2-40B4-BE49-F238E27FC236}">
              <a16:creationId xmlns:a16="http://schemas.microsoft.com/office/drawing/2014/main" id="{31B0665B-A9B3-4601-8145-A0D3DC0F36DC}"/>
            </a:ext>
          </a:extLst>
        </xdr:cNvPr>
        <xdr:cNvCxnSpPr/>
      </xdr:nvCxnSpPr>
      <xdr:spPr>
        <a:xfrm>
          <a:off x="14611350" y="184956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167657</xdr:rowOff>
    </xdr:from>
    <xdr:ext cx="405111" cy="259045"/>
    <xdr:sp textlink="">
      <xdr:nvSpPr>
        <xdr:cNvPr id="639" name="【公民館】&#10;有形固定資産減価償却率最大値テキスト">
          <a:extLst>
            <a:ext uri="{FF2B5EF4-FFF2-40B4-BE49-F238E27FC236}">
              <a16:creationId xmlns:a16="http://schemas.microsoft.com/office/drawing/2014/main" id="{D66F8B28-95EC-49CF-B8E9-869A5BC75CFC}"/>
            </a:ext>
          </a:extLst>
        </xdr:cNvPr>
        <xdr:cNvSpPr txBox="1"/>
      </xdr:nvSpPr>
      <xdr:spPr>
        <a:xfrm>
          <a:off x="14742160" y="1714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49530</xdr:rowOff>
    </xdr:from>
    <xdr:to>
      <xdr:col>86</xdr:col>
      <xdr:colOff>25400</xdr:colOff>
      <xdr:row>101</xdr:row>
      <xdr:rowOff>49530</xdr:rowOff>
    </xdr:to>
    <xdr:cxnSp macro="">
      <xdr:nvCxnSpPr>
        <xdr:cNvPr id="640" name="直線コネクタ 639">
          <a:extLst>
            <a:ext uri="{FF2B5EF4-FFF2-40B4-BE49-F238E27FC236}">
              <a16:creationId xmlns:a16="http://schemas.microsoft.com/office/drawing/2014/main" id="{E23F36D6-938E-4AC6-966D-DDDE4FE7373C}"/>
            </a:ext>
          </a:extLst>
        </xdr:cNvPr>
        <xdr:cNvCxnSpPr/>
      </xdr:nvCxnSpPr>
      <xdr:spPr>
        <a:xfrm>
          <a:off x="14611350" y="17369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15257</xdr:rowOff>
    </xdr:from>
    <xdr:ext cx="405111" cy="259045"/>
    <xdr:sp textlink="">
      <xdr:nvSpPr>
        <xdr:cNvPr id="641" name="【公民館】&#10;有形固定資産減価償却率平均値テキスト">
          <a:extLst>
            <a:ext uri="{FF2B5EF4-FFF2-40B4-BE49-F238E27FC236}">
              <a16:creationId xmlns:a16="http://schemas.microsoft.com/office/drawing/2014/main" id="{8434B118-B41B-4E03-B985-6DEE872BE7BB}"/>
            </a:ext>
          </a:extLst>
        </xdr:cNvPr>
        <xdr:cNvSpPr txBox="1"/>
      </xdr:nvSpPr>
      <xdr:spPr>
        <a:xfrm>
          <a:off x="14742160" y="17849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36830</xdr:rowOff>
    </xdr:from>
    <xdr:to>
      <xdr:col>85</xdr:col>
      <xdr:colOff>177800</xdr:colOff>
      <xdr:row>104</xdr:row>
      <xdr:rowOff>138430</xdr:rowOff>
    </xdr:to>
    <xdr:sp textlink="">
      <xdr:nvSpPr>
        <xdr:cNvPr id="642" name="フローチャート: 判断 641">
          <a:extLst>
            <a:ext uri="{FF2B5EF4-FFF2-40B4-BE49-F238E27FC236}">
              <a16:creationId xmlns:a16="http://schemas.microsoft.com/office/drawing/2014/main" id="{DC8AE013-F84F-4AED-8AB2-0F7AD43204AE}"/>
            </a:ext>
          </a:extLst>
        </xdr:cNvPr>
        <xdr:cNvSpPr/>
      </xdr:nvSpPr>
      <xdr:spPr>
        <a:xfrm>
          <a:off x="14649450" y="178676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31114</xdr:rowOff>
    </xdr:from>
    <xdr:to>
      <xdr:col>81</xdr:col>
      <xdr:colOff>101600</xdr:colOff>
      <xdr:row>104</xdr:row>
      <xdr:rowOff>132714</xdr:rowOff>
    </xdr:to>
    <xdr:sp textlink="">
      <xdr:nvSpPr>
        <xdr:cNvPr id="643" name="フローチャート: 判断 642">
          <a:extLst>
            <a:ext uri="{FF2B5EF4-FFF2-40B4-BE49-F238E27FC236}">
              <a16:creationId xmlns:a16="http://schemas.microsoft.com/office/drawing/2014/main" id="{C5A1BA0D-E839-4DCD-BFB6-79BB86EBCB4A}"/>
            </a:ext>
          </a:extLst>
        </xdr:cNvPr>
        <xdr:cNvSpPr/>
      </xdr:nvSpPr>
      <xdr:spPr>
        <a:xfrm>
          <a:off x="13887450" y="1786000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27305</xdr:rowOff>
    </xdr:from>
    <xdr:to>
      <xdr:col>76</xdr:col>
      <xdr:colOff>165100</xdr:colOff>
      <xdr:row>104</xdr:row>
      <xdr:rowOff>128905</xdr:rowOff>
    </xdr:to>
    <xdr:sp textlink="">
      <xdr:nvSpPr>
        <xdr:cNvPr id="644" name="フローチャート: 判断 643">
          <a:extLst>
            <a:ext uri="{FF2B5EF4-FFF2-40B4-BE49-F238E27FC236}">
              <a16:creationId xmlns:a16="http://schemas.microsoft.com/office/drawing/2014/main" id="{50DA80C7-D238-476F-82DA-5C8E9F4D86FB}"/>
            </a:ext>
          </a:extLst>
        </xdr:cNvPr>
        <xdr:cNvSpPr/>
      </xdr:nvSpPr>
      <xdr:spPr>
        <a:xfrm>
          <a:off x="13089890" y="17856200"/>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textlink="">
      <xdr:nvSpPr>
        <xdr:cNvPr id="645" name="フローチャート: 判断 644">
          <a:extLst>
            <a:ext uri="{FF2B5EF4-FFF2-40B4-BE49-F238E27FC236}">
              <a16:creationId xmlns:a16="http://schemas.microsoft.com/office/drawing/2014/main" id="{2D2D030F-9B2C-4246-BC60-BDF82F8AA0EE}"/>
            </a:ext>
          </a:extLst>
        </xdr:cNvPr>
        <xdr:cNvSpPr/>
      </xdr:nvSpPr>
      <xdr:spPr>
        <a:xfrm>
          <a:off x="12303760" y="17894300"/>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170180</xdr:rowOff>
    </xdr:from>
    <xdr:to>
      <xdr:col>67</xdr:col>
      <xdr:colOff>101600</xdr:colOff>
      <xdr:row>104</xdr:row>
      <xdr:rowOff>100330</xdr:rowOff>
    </xdr:to>
    <xdr:sp textlink="">
      <xdr:nvSpPr>
        <xdr:cNvPr id="646" name="フローチャート: 判断 645">
          <a:extLst>
            <a:ext uri="{FF2B5EF4-FFF2-40B4-BE49-F238E27FC236}">
              <a16:creationId xmlns:a16="http://schemas.microsoft.com/office/drawing/2014/main" id="{48BBE24F-EFC1-4DBD-A7A0-C4C8A4DBEE1F}"/>
            </a:ext>
          </a:extLst>
        </xdr:cNvPr>
        <xdr:cNvSpPr/>
      </xdr:nvSpPr>
      <xdr:spPr>
        <a:xfrm>
          <a:off x="11487150" y="178333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textlink="">
      <xdr:nvSpPr>
        <xdr:cNvPr id="647" name="テキスト ボックス 646">
          <a:extLst>
            <a:ext uri="{FF2B5EF4-FFF2-40B4-BE49-F238E27FC236}">
              <a16:creationId xmlns:a16="http://schemas.microsoft.com/office/drawing/2014/main" id="{D99FFF1F-36DB-4592-AD4F-BFFFBC476255}"/>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textlink="">
      <xdr:nvSpPr>
        <xdr:cNvPr id="648" name="テキスト ボックス 647">
          <a:extLst>
            <a:ext uri="{FF2B5EF4-FFF2-40B4-BE49-F238E27FC236}">
              <a16:creationId xmlns:a16="http://schemas.microsoft.com/office/drawing/2014/main" id="{A6AC3EA4-A66E-40B0-BBB4-B023D3ED124C}"/>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textlink="">
      <xdr:nvSpPr>
        <xdr:cNvPr id="649" name="テキスト ボックス 648">
          <a:extLst>
            <a:ext uri="{FF2B5EF4-FFF2-40B4-BE49-F238E27FC236}">
              <a16:creationId xmlns:a16="http://schemas.microsoft.com/office/drawing/2014/main" id="{1C160F1E-F2CC-4EC7-A37C-61DF2555199D}"/>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textlink="">
      <xdr:nvSpPr>
        <xdr:cNvPr id="650" name="テキスト ボックス 649">
          <a:extLst>
            <a:ext uri="{FF2B5EF4-FFF2-40B4-BE49-F238E27FC236}">
              <a16:creationId xmlns:a16="http://schemas.microsoft.com/office/drawing/2014/main" id="{59AD1F2D-EE96-4F60-8A6E-B9E584DDA186}"/>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textlink="">
      <xdr:nvSpPr>
        <xdr:cNvPr id="651" name="テキスト ボックス 650">
          <a:extLst>
            <a:ext uri="{FF2B5EF4-FFF2-40B4-BE49-F238E27FC236}">
              <a16:creationId xmlns:a16="http://schemas.microsoft.com/office/drawing/2014/main" id="{1AE29A73-88E7-4C52-A33A-9EB49A0D0407}"/>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147320</xdr:rowOff>
    </xdr:from>
    <xdr:to>
      <xdr:col>85</xdr:col>
      <xdr:colOff>177800</xdr:colOff>
      <xdr:row>104</xdr:row>
      <xdr:rowOff>77470</xdr:rowOff>
    </xdr:to>
    <xdr:sp textlink="">
      <xdr:nvSpPr>
        <xdr:cNvPr id="652" name="楕円 651">
          <a:extLst>
            <a:ext uri="{FF2B5EF4-FFF2-40B4-BE49-F238E27FC236}">
              <a16:creationId xmlns:a16="http://schemas.microsoft.com/office/drawing/2014/main" id="{84286D35-7DBA-41A8-A5F4-89C63091DF0B}"/>
            </a:ext>
          </a:extLst>
        </xdr:cNvPr>
        <xdr:cNvSpPr/>
      </xdr:nvSpPr>
      <xdr:spPr>
        <a:xfrm>
          <a:off x="14649450" y="1780476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170197</xdr:rowOff>
    </xdr:from>
    <xdr:ext cx="405111" cy="259045"/>
    <xdr:sp textlink="">
      <xdr:nvSpPr>
        <xdr:cNvPr id="653" name="【公民館】&#10;有形固定資産減価償却率該当値テキスト">
          <a:extLst>
            <a:ext uri="{FF2B5EF4-FFF2-40B4-BE49-F238E27FC236}">
              <a16:creationId xmlns:a16="http://schemas.microsoft.com/office/drawing/2014/main" id="{1B4C85CE-A8EB-4208-B885-CD1CFBE3FF1C}"/>
            </a:ext>
          </a:extLst>
        </xdr:cNvPr>
        <xdr:cNvSpPr txBox="1"/>
      </xdr:nvSpPr>
      <xdr:spPr>
        <a:xfrm>
          <a:off x="14742160"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27305</xdr:rowOff>
    </xdr:from>
    <xdr:to>
      <xdr:col>81</xdr:col>
      <xdr:colOff>101600</xdr:colOff>
      <xdr:row>104</xdr:row>
      <xdr:rowOff>128905</xdr:rowOff>
    </xdr:to>
    <xdr:sp textlink="">
      <xdr:nvSpPr>
        <xdr:cNvPr id="654" name="楕円 653">
          <a:extLst>
            <a:ext uri="{FF2B5EF4-FFF2-40B4-BE49-F238E27FC236}">
              <a16:creationId xmlns:a16="http://schemas.microsoft.com/office/drawing/2014/main" id="{45AD4753-3116-4DC2-BD11-895A26E60F8C}"/>
            </a:ext>
          </a:extLst>
        </xdr:cNvPr>
        <xdr:cNvSpPr/>
      </xdr:nvSpPr>
      <xdr:spPr>
        <a:xfrm>
          <a:off x="13887450" y="17856200"/>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26670</xdr:rowOff>
    </xdr:from>
    <xdr:to>
      <xdr:col>85</xdr:col>
      <xdr:colOff>127000</xdr:colOff>
      <xdr:row>104</xdr:row>
      <xdr:rowOff>78105</xdr:rowOff>
    </xdr:to>
    <xdr:cxnSp macro="">
      <xdr:nvCxnSpPr>
        <xdr:cNvPr id="655" name="直線コネクタ 654">
          <a:extLst>
            <a:ext uri="{FF2B5EF4-FFF2-40B4-BE49-F238E27FC236}">
              <a16:creationId xmlns:a16="http://schemas.microsoft.com/office/drawing/2014/main" id="{55A2AE1A-D72D-4DD5-9008-480745030B29}"/>
            </a:ext>
          </a:extLst>
        </xdr:cNvPr>
        <xdr:cNvCxnSpPr/>
      </xdr:nvCxnSpPr>
      <xdr:spPr>
        <a:xfrm flipV="1">
          <a:off x="13942060" y="17855565"/>
          <a:ext cx="762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123841</xdr:rowOff>
    </xdr:from>
    <xdr:ext cx="405111" cy="259045"/>
    <xdr:sp textlink="">
      <xdr:nvSpPr>
        <xdr:cNvPr id="656" name="n_1aveValue【公民館】&#10;有形固定資産減価償却率">
          <a:extLst>
            <a:ext uri="{FF2B5EF4-FFF2-40B4-BE49-F238E27FC236}">
              <a16:creationId xmlns:a16="http://schemas.microsoft.com/office/drawing/2014/main" id="{0ABE4AF7-FA73-49F0-976B-26ED7C5E95D2}"/>
            </a:ext>
          </a:extLst>
        </xdr:cNvPr>
        <xdr:cNvSpPr txBox="1"/>
      </xdr:nvSpPr>
      <xdr:spPr>
        <a:xfrm>
          <a:off x="13738234" y="17956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145432</xdr:rowOff>
    </xdr:from>
    <xdr:ext cx="405111" cy="259045"/>
    <xdr:sp textlink="">
      <xdr:nvSpPr>
        <xdr:cNvPr id="657" name="n_2aveValue【公民館】&#10;有形固定資産減価償却率">
          <a:extLst>
            <a:ext uri="{FF2B5EF4-FFF2-40B4-BE49-F238E27FC236}">
              <a16:creationId xmlns:a16="http://schemas.microsoft.com/office/drawing/2014/main" id="{53BF0EC9-25AA-4744-B9D5-789C9EE729C1}"/>
            </a:ext>
          </a:extLst>
        </xdr:cNvPr>
        <xdr:cNvSpPr txBox="1"/>
      </xdr:nvSpPr>
      <xdr:spPr>
        <a:xfrm>
          <a:off x="1295718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textlink="">
      <xdr:nvSpPr>
        <xdr:cNvPr id="658" name="n_3aveValue【公民館】&#10;有形固定資産減価償却率">
          <a:extLst>
            <a:ext uri="{FF2B5EF4-FFF2-40B4-BE49-F238E27FC236}">
              <a16:creationId xmlns:a16="http://schemas.microsoft.com/office/drawing/2014/main" id="{CAF69811-FB58-4FE2-8513-416196015C39}"/>
            </a:ext>
          </a:extLst>
        </xdr:cNvPr>
        <xdr:cNvSpPr txBox="1"/>
      </xdr:nvSpPr>
      <xdr:spPr>
        <a:xfrm>
          <a:off x="12171054" y="1767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116857</xdr:rowOff>
    </xdr:from>
    <xdr:ext cx="405111" cy="259045"/>
    <xdr:sp textlink="">
      <xdr:nvSpPr>
        <xdr:cNvPr id="659" name="n_4aveValue【公民館】&#10;有形固定資産減価償却率">
          <a:extLst>
            <a:ext uri="{FF2B5EF4-FFF2-40B4-BE49-F238E27FC236}">
              <a16:creationId xmlns:a16="http://schemas.microsoft.com/office/drawing/2014/main" id="{C04F260F-E599-405E-A8E3-A0D507AAAC9C}"/>
            </a:ext>
          </a:extLst>
        </xdr:cNvPr>
        <xdr:cNvSpPr txBox="1"/>
      </xdr:nvSpPr>
      <xdr:spPr>
        <a:xfrm>
          <a:off x="113544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145432</xdr:rowOff>
    </xdr:from>
    <xdr:ext cx="405111" cy="259045"/>
    <xdr:sp textlink="">
      <xdr:nvSpPr>
        <xdr:cNvPr id="660" name="n_1mainValue【公民館】&#10;有形固定資産減価償却率">
          <a:extLst>
            <a:ext uri="{FF2B5EF4-FFF2-40B4-BE49-F238E27FC236}">
              <a16:creationId xmlns:a16="http://schemas.microsoft.com/office/drawing/2014/main" id="{08286AE2-7281-4CE8-B388-9722D72ADA70}"/>
            </a:ext>
          </a:extLst>
        </xdr:cNvPr>
        <xdr:cNvSpPr txBox="1"/>
      </xdr:nvSpPr>
      <xdr:spPr>
        <a:xfrm>
          <a:off x="1373823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textlink="">
      <xdr:nvSpPr>
        <xdr:cNvPr id="661" name="正方形/長方形 660">
          <a:extLst>
            <a:ext uri="{FF2B5EF4-FFF2-40B4-BE49-F238E27FC236}">
              <a16:creationId xmlns:a16="http://schemas.microsoft.com/office/drawing/2014/main" id="{9B6641C4-EF09-4993-A3EE-0E1CCFAEFA14}"/>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textlink="">
      <xdr:nvSpPr>
        <xdr:cNvPr id="662" name="正方形/長方形 661">
          <a:extLst>
            <a:ext uri="{FF2B5EF4-FFF2-40B4-BE49-F238E27FC236}">
              <a16:creationId xmlns:a16="http://schemas.microsoft.com/office/drawing/2014/main" id="{F3C66040-478A-4578-B0BC-C74D0FDE76D3}"/>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textlink="">
      <xdr:nvSpPr>
        <xdr:cNvPr id="663" name="正方形/長方形 662">
          <a:extLst>
            <a:ext uri="{FF2B5EF4-FFF2-40B4-BE49-F238E27FC236}">
              <a16:creationId xmlns:a16="http://schemas.microsoft.com/office/drawing/2014/main" id="{B099A3D7-8BAD-4EA8-99BF-C8D6EB40BDA9}"/>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textlink="">
      <xdr:nvSpPr>
        <xdr:cNvPr id="664" name="正方形/長方形 663">
          <a:extLst>
            <a:ext uri="{FF2B5EF4-FFF2-40B4-BE49-F238E27FC236}">
              <a16:creationId xmlns:a16="http://schemas.microsoft.com/office/drawing/2014/main" id="{8683DC4E-F182-44BF-AC65-5B99420C3338}"/>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textlink="">
      <xdr:nvSpPr>
        <xdr:cNvPr id="665" name="正方形/長方形 664">
          <a:extLst>
            <a:ext uri="{FF2B5EF4-FFF2-40B4-BE49-F238E27FC236}">
              <a16:creationId xmlns:a16="http://schemas.microsoft.com/office/drawing/2014/main" id="{73743EF8-6408-4F0A-8E92-371E1A7B57C5}"/>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textlink="">
      <xdr:nvSpPr>
        <xdr:cNvPr id="666" name="正方形/長方形 665">
          <a:extLst>
            <a:ext uri="{FF2B5EF4-FFF2-40B4-BE49-F238E27FC236}">
              <a16:creationId xmlns:a16="http://schemas.microsoft.com/office/drawing/2014/main" id="{552A5E2D-2D8A-49F5-93B7-775BB5AD8988}"/>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textlink="">
      <xdr:nvSpPr>
        <xdr:cNvPr id="667" name="正方形/長方形 666">
          <a:extLst>
            <a:ext uri="{FF2B5EF4-FFF2-40B4-BE49-F238E27FC236}">
              <a16:creationId xmlns:a16="http://schemas.microsoft.com/office/drawing/2014/main" id="{229617C7-D812-4FCC-A93E-EB92CE60CC2D}"/>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textlink="">
      <xdr:nvSpPr>
        <xdr:cNvPr id="668" name="正方形/長方形 667">
          <a:extLst>
            <a:ext uri="{FF2B5EF4-FFF2-40B4-BE49-F238E27FC236}">
              <a16:creationId xmlns:a16="http://schemas.microsoft.com/office/drawing/2014/main" id="{5D347FA0-596A-446B-8023-BDA949861FFB}"/>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textlink="">
      <xdr:nvSpPr>
        <xdr:cNvPr id="669" name="テキスト ボックス 668">
          <a:extLst>
            <a:ext uri="{FF2B5EF4-FFF2-40B4-BE49-F238E27FC236}">
              <a16:creationId xmlns:a16="http://schemas.microsoft.com/office/drawing/2014/main" id="{05A8BF33-AC75-4593-A20C-9F15150747CE}"/>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0" name="直線コネクタ 669">
          <a:extLst>
            <a:ext uri="{FF2B5EF4-FFF2-40B4-BE49-F238E27FC236}">
              <a16:creationId xmlns:a16="http://schemas.microsoft.com/office/drawing/2014/main" id="{E7920733-9178-4FF3-A1C5-8F270D589332}"/>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1" name="直線コネクタ 670">
          <a:extLst>
            <a:ext uri="{FF2B5EF4-FFF2-40B4-BE49-F238E27FC236}">
              <a16:creationId xmlns:a16="http://schemas.microsoft.com/office/drawing/2014/main" id="{4F69C8A6-8EA4-4D2F-AAA0-4A217F81568F}"/>
            </a:ext>
          </a:extLst>
        </xdr:cNvPr>
        <xdr:cNvCxnSpPr/>
      </xdr:nvCxnSpPr>
      <xdr:spPr>
        <a:xfrm>
          <a:off x="164592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textlink="">
      <xdr:nvSpPr>
        <xdr:cNvPr id="672" name="テキスト ボックス 671">
          <a:extLst>
            <a:ext uri="{FF2B5EF4-FFF2-40B4-BE49-F238E27FC236}">
              <a16:creationId xmlns:a16="http://schemas.microsoft.com/office/drawing/2014/main" id="{E279D200-672E-4C20-89BD-53973BBDB705}"/>
            </a:ext>
          </a:extLst>
        </xdr:cNvPr>
        <xdr:cNvSpPr txBox="1"/>
      </xdr:nvSpPr>
      <xdr:spPr>
        <a:xfrm>
          <a:off x="160472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3" name="直線コネクタ 672">
          <a:extLst>
            <a:ext uri="{FF2B5EF4-FFF2-40B4-BE49-F238E27FC236}">
              <a16:creationId xmlns:a16="http://schemas.microsoft.com/office/drawing/2014/main" id="{82A61098-DBBC-4CF9-865B-38481BE14FED}"/>
            </a:ext>
          </a:extLst>
        </xdr:cNvPr>
        <xdr:cNvCxnSpPr/>
      </xdr:nvCxnSpPr>
      <xdr:spPr>
        <a:xfrm>
          <a:off x="164592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textlink="">
      <xdr:nvSpPr>
        <xdr:cNvPr id="674" name="テキスト ボックス 673">
          <a:extLst>
            <a:ext uri="{FF2B5EF4-FFF2-40B4-BE49-F238E27FC236}">
              <a16:creationId xmlns:a16="http://schemas.microsoft.com/office/drawing/2014/main" id="{B8CDBCFA-E89D-4DF5-B2B1-65A973D05215}"/>
            </a:ext>
          </a:extLst>
        </xdr:cNvPr>
        <xdr:cNvSpPr txBox="1"/>
      </xdr:nvSpPr>
      <xdr:spPr>
        <a:xfrm>
          <a:off x="16047266"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5" name="直線コネクタ 674">
          <a:extLst>
            <a:ext uri="{FF2B5EF4-FFF2-40B4-BE49-F238E27FC236}">
              <a16:creationId xmlns:a16="http://schemas.microsoft.com/office/drawing/2014/main" id="{8CECBE23-1661-40A3-8503-CD845569246A}"/>
            </a:ext>
          </a:extLst>
        </xdr:cNvPr>
        <xdr:cNvCxnSpPr/>
      </xdr:nvCxnSpPr>
      <xdr:spPr>
        <a:xfrm>
          <a:off x="164592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textlink="">
      <xdr:nvSpPr>
        <xdr:cNvPr id="676" name="テキスト ボックス 675">
          <a:extLst>
            <a:ext uri="{FF2B5EF4-FFF2-40B4-BE49-F238E27FC236}">
              <a16:creationId xmlns:a16="http://schemas.microsoft.com/office/drawing/2014/main" id="{DB14BB00-DAA2-4BF1-8428-70916130362A}"/>
            </a:ext>
          </a:extLst>
        </xdr:cNvPr>
        <xdr:cNvSpPr txBox="1"/>
      </xdr:nvSpPr>
      <xdr:spPr>
        <a:xfrm>
          <a:off x="16047266"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7" name="直線コネクタ 676">
          <a:extLst>
            <a:ext uri="{FF2B5EF4-FFF2-40B4-BE49-F238E27FC236}">
              <a16:creationId xmlns:a16="http://schemas.microsoft.com/office/drawing/2014/main" id="{9BC02590-18B3-45D7-AD3C-F06C72719DBA}"/>
            </a:ext>
          </a:extLst>
        </xdr:cNvPr>
        <xdr:cNvCxnSpPr/>
      </xdr:nvCxnSpPr>
      <xdr:spPr>
        <a:xfrm>
          <a:off x="164592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textlink="">
      <xdr:nvSpPr>
        <xdr:cNvPr id="678" name="テキスト ボックス 677">
          <a:extLst>
            <a:ext uri="{FF2B5EF4-FFF2-40B4-BE49-F238E27FC236}">
              <a16:creationId xmlns:a16="http://schemas.microsoft.com/office/drawing/2014/main" id="{F08793F5-7CF0-48DB-A072-20163BF90F9D}"/>
            </a:ext>
          </a:extLst>
        </xdr:cNvPr>
        <xdr:cNvSpPr txBox="1"/>
      </xdr:nvSpPr>
      <xdr:spPr>
        <a:xfrm>
          <a:off x="1604726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9" name="直線コネクタ 678">
          <a:extLst>
            <a:ext uri="{FF2B5EF4-FFF2-40B4-BE49-F238E27FC236}">
              <a16:creationId xmlns:a16="http://schemas.microsoft.com/office/drawing/2014/main" id="{70AA8FBB-9121-4B12-A0D3-DAAC76EFB385}"/>
            </a:ext>
          </a:extLst>
        </xdr:cNvPr>
        <xdr:cNvCxnSpPr/>
      </xdr:nvCxnSpPr>
      <xdr:spPr>
        <a:xfrm>
          <a:off x="164592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textlink="">
      <xdr:nvSpPr>
        <xdr:cNvPr id="680" name="テキスト ボックス 679">
          <a:extLst>
            <a:ext uri="{FF2B5EF4-FFF2-40B4-BE49-F238E27FC236}">
              <a16:creationId xmlns:a16="http://schemas.microsoft.com/office/drawing/2014/main" id="{8F6B62D5-E17B-47F1-AF4F-A404097F1D6C}"/>
            </a:ext>
          </a:extLst>
        </xdr:cNvPr>
        <xdr:cNvSpPr txBox="1"/>
      </xdr:nvSpPr>
      <xdr:spPr>
        <a:xfrm>
          <a:off x="16047266"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1" name="直線コネクタ 680">
          <a:extLst>
            <a:ext uri="{FF2B5EF4-FFF2-40B4-BE49-F238E27FC236}">
              <a16:creationId xmlns:a16="http://schemas.microsoft.com/office/drawing/2014/main" id="{7F9F67E2-F1B1-4BF8-87E2-A589AD11F17D}"/>
            </a:ext>
          </a:extLst>
        </xdr:cNvPr>
        <xdr:cNvCxnSpPr/>
      </xdr:nvCxnSpPr>
      <xdr:spPr>
        <a:xfrm>
          <a:off x="164592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textlink="">
      <xdr:nvSpPr>
        <xdr:cNvPr id="682" name="テキスト ボックス 681">
          <a:extLst>
            <a:ext uri="{FF2B5EF4-FFF2-40B4-BE49-F238E27FC236}">
              <a16:creationId xmlns:a16="http://schemas.microsoft.com/office/drawing/2014/main" id="{61A5EE10-3B0D-476E-893C-5F23AFDA8E10}"/>
            </a:ext>
          </a:extLst>
        </xdr:cNvPr>
        <xdr:cNvSpPr txBox="1"/>
      </xdr:nvSpPr>
      <xdr:spPr>
        <a:xfrm>
          <a:off x="16047266"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3" name="直線コネクタ 682">
          <a:extLst>
            <a:ext uri="{FF2B5EF4-FFF2-40B4-BE49-F238E27FC236}">
              <a16:creationId xmlns:a16="http://schemas.microsoft.com/office/drawing/2014/main" id="{1036A9B3-27BA-47B2-9653-DEA76625939E}"/>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textlink="">
      <xdr:nvSpPr>
        <xdr:cNvPr id="684" name="テキスト ボックス 683">
          <a:extLst>
            <a:ext uri="{FF2B5EF4-FFF2-40B4-BE49-F238E27FC236}">
              <a16:creationId xmlns:a16="http://schemas.microsoft.com/office/drawing/2014/main" id="{C04C348D-76B8-4EF4-802E-B8C55E94B156}"/>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textlink="">
      <xdr:nvSpPr>
        <xdr:cNvPr id="685" name="【公民館】&#10;一人当たり面積グラフ枠">
          <a:extLst>
            <a:ext uri="{FF2B5EF4-FFF2-40B4-BE49-F238E27FC236}">
              <a16:creationId xmlns:a16="http://schemas.microsoft.com/office/drawing/2014/main" id="{9F7DE748-CC2E-44FE-9148-92D304FE0BA8}"/>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27214</xdr:rowOff>
    </xdr:from>
    <xdr:to>
      <xdr:col>116</xdr:col>
      <xdr:colOff>62864</xdr:colOff>
      <xdr:row>109</xdr:row>
      <xdr:rowOff>19050</xdr:rowOff>
    </xdr:to>
    <xdr:cxnSp macro="">
      <xdr:nvCxnSpPr>
        <xdr:cNvPr id="686" name="直線コネクタ 685">
          <a:extLst>
            <a:ext uri="{FF2B5EF4-FFF2-40B4-BE49-F238E27FC236}">
              <a16:creationId xmlns:a16="http://schemas.microsoft.com/office/drawing/2014/main" id="{41DFDEF6-BA39-4456-898E-5BC6D360DC39}"/>
            </a:ext>
          </a:extLst>
        </xdr:cNvPr>
        <xdr:cNvCxnSpPr/>
      </xdr:nvCxnSpPr>
      <xdr:spPr>
        <a:xfrm flipV="1">
          <a:off x="19947254" y="17170309"/>
          <a:ext cx="0" cy="153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textlink="">
      <xdr:nvSpPr>
        <xdr:cNvPr id="687" name="【公民館】&#10;一人当たり面積最小値テキスト">
          <a:extLst>
            <a:ext uri="{FF2B5EF4-FFF2-40B4-BE49-F238E27FC236}">
              <a16:creationId xmlns:a16="http://schemas.microsoft.com/office/drawing/2014/main" id="{5E3C3CB6-E21D-44C7-9C16-B920661487DD}"/>
            </a:ext>
          </a:extLst>
        </xdr:cNvPr>
        <xdr:cNvSpPr txBox="1"/>
      </xdr:nvSpPr>
      <xdr:spPr>
        <a:xfrm>
          <a:off x="19985990" y="187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688" name="直線コネクタ 687">
          <a:extLst>
            <a:ext uri="{FF2B5EF4-FFF2-40B4-BE49-F238E27FC236}">
              <a16:creationId xmlns:a16="http://schemas.microsoft.com/office/drawing/2014/main" id="{37BAD37F-23CB-4209-A9C0-BF76048664EA}"/>
            </a:ext>
          </a:extLst>
        </xdr:cNvPr>
        <xdr:cNvCxnSpPr/>
      </xdr:nvCxnSpPr>
      <xdr:spPr>
        <a:xfrm>
          <a:off x="19885660" y="187032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145341</xdr:rowOff>
    </xdr:from>
    <xdr:ext cx="469744" cy="259045"/>
    <xdr:sp textlink="">
      <xdr:nvSpPr>
        <xdr:cNvPr id="689" name="【公民館】&#10;一人当たり面積最大値テキスト">
          <a:extLst>
            <a:ext uri="{FF2B5EF4-FFF2-40B4-BE49-F238E27FC236}">
              <a16:creationId xmlns:a16="http://schemas.microsoft.com/office/drawing/2014/main" id="{04FB5254-3E03-4CA1-89C5-52FA2069523F}"/>
            </a:ext>
          </a:extLst>
        </xdr:cNvPr>
        <xdr:cNvSpPr txBox="1"/>
      </xdr:nvSpPr>
      <xdr:spPr>
        <a:xfrm>
          <a:off x="19985990" y="16945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27214</xdr:rowOff>
    </xdr:from>
    <xdr:to>
      <xdr:col>116</xdr:col>
      <xdr:colOff>152400</xdr:colOff>
      <xdr:row>100</xdr:row>
      <xdr:rowOff>27214</xdr:rowOff>
    </xdr:to>
    <xdr:cxnSp macro="">
      <xdr:nvCxnSpPr>
        <xdr:cNvPr id="690" name="直線コネクタ 689">
          <a:extLst>
            <a:ext uri="{FF2B5EF4-FFF2-40B4-BE49-F238E27FC236}">
              <a16:creationId xmlns:a16="http://schemas.microsoft.com/office/drawing/2014/main" id="{EA3A31D4-0FFC-46A5-B63F-693D715E992D}"/>
            </a:ext>
          </a:extLst>
        </xdr:cNvPr>
        <xdr:cNvCxnSpPr/>
      </xdr:nvCxnSpPr>
      <xdr:spPr>
        <a:xfrm>
          <a:off x="19885660" y="171703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72770</xdr:rowOff>
    </xdr:from>
    <xdr:ext cx="469744" cy="259045"/>
    <xdr:sp textlink="">
      <xdr:nvSpPr>
        <xdr:cNvPr id="691" name="【公民館】&#10;一人当たり面積平均値テキスト">
          <a:extLst>
            <a:ext uri="{FF2B5EF4-FFF2-40B4-BE49-F238E27FC236}">
              <a16:creationId xmlns:a16="http://schemas.microsoft.com/office/drawing/2014/main" id="{7E0637D6-9BE5-4E82-A63E-5D422F3FF4EF}"/>
            </a:ext>
          </a:extLst>
        </xdr:cNvPr>
        <xdr:cNvSpPr txBox="1"/>
      </xdr:nvSpPr>
      <xdr:spPr>
        <a:xfrm>
          <a:off x="19985990" y="1790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textlink="">
      <xdr:nvSpPr>
        <xdr:cNvPr id="692" name="フローチャート: 判断 691">
          <a:extLst>
            <a:ext uri="{FF2B5EF4-FFF2-40B4-BE49-F238E27FC236}">
              <a16:creationId xmlns:a16="http://schemas.microsoft.com/office/drawing/2014/main" id="{5F3A6150-EF47-4041-87A7-4CF4A3ABA48C}"/>
            </a:ext>
          </a:extLst>
        </xdr:cNvPr>
        <xdr:cNvSpPr/>
      </xdr:nvSpPr>
      <xdr:spPr>
        <a:xfrm>
          <a:off x="19904710" y="1805595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49893</xdr:rowOff>
    </xdr:from>
    <xdr:to>
      <xdr:col>112</xdr:col>
      <xdr:colOff>38100</xdr:colOff>
      <xdr:row>105</xdr:row>
      <xdr:rowOff>151493</xdr:rowOff>
    </xdr:to>
    <xdr:sp textlink="">
      <xdr:nvSpPr>
        <xdr:cNvPr id="693" name="フローチャート: 判断 692">
          <a:extLst>
            <a:ext uri="{FF2B5EF4-FFF2-40B4-BE49-F238E27FC236}">
              <a16:creationId xmlns:a16="http://schemas.microsoft.com/office/drawing/2014/main" id="{C1032F6B-9B28-46DA-BE1E-B9AE15EEA161}"/>
            </a:ext>
          </a:extLst>
        </xdr:cNvPr>
        <xdr:cNvSpPr/>
      </xdr:nvSpPr>
      <xdr:spPr>
        <a:xfrm>
          <a:off x="19161760" y="180559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17236</xdr:rowOff>
    </xdr:from>
    <xdr:to>
      <xdr:col>107</xdr:col>
      <xdr:colOff>101600</xdr:colOff>
      <xdr:row>105</xdr:row>
      <xdr:rowOff>118836</xdr:rowOff>
    </xdr:to>
    <xdr:sp textlink="">
      <xdr:nvSpPr>
        <xdr:cNvPr id="694" name="フローチャート: 判断 693">
          <a:extLst>
            <a:ext uri="{FF2B5EF4-FFF2-40B4-BE49-F238E27FC236}">
              <a16:creationId xmlns:a16="http://schemas.microsoft.com/office/drawing/2014/main" id="{30F2854D-AC82-4724-BB30-BD63A19AEE7C}"/>
            </a:ext>
          </a:extLst>
        </xdr:cNvPr>
        <xdr:cNvSpPr/>
      </xdr:nvSpPr>
      <xdr:spPr>
        <a:xfrm>
          <a:off x="18345150" y="1802329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textlink="">
      <xdr:nvSpPr>
        <xdr:cNvPr id="695" name="フローチャート: 判断 694">
          <a:extLst>
            <a:ext uri="{FF2B5EF4-FFF2-40B4-BE49-F238E27FC236}">
              <a16:creationId xmlns:a16="http://schemas.microsoft.com/office/drawing/2014/main" id="{5182A0DC-AB23-453C-9040-0B1D294FAA7F}"/>
            </a:ext>
          </a:extLst>
        </xdr:cNvPr>
        <xdr:cNvSpPr/>
      </xdr:nvSpPr>
      <xdr:spPr>
        <a:xfrm>
          <a:off x="17547590" y="1809731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66221</xdr:rowOff>
    </xdr:from>
    <xdr:to>
      <xdr:col>98</xdr:col>
      <xdr:colOff>38100</xdr:colOff>
      <xdr:row>105</xdr:row>
      <xdr:rowOff>167821</xdr:rowOff>
    </xdr:to>
    <xdr:sp textlink="">
      <xdr:nvSpPr>
        <xdr:cNvPr id="696" name="フローチャート: 判断 695">
          <a:extLst>
            <a:ext uri="{FF2B5EF4-FFF2-40B4-BE49-F238E27FC236}">
              <a16:creationId xmlns:a16="http://schemas.microsoft.com/office/drawing/2014/main" id="{4070BE6D-301E-49C8-A5B3-8857948EA0DF}"/>
            </a:ext>
          </a:extLst>
        </xdr:cNvPr>
        <xdr:cNvSpPr/>
      </xdr:nvSpPr>
      <xdr:spPr>
        <a:xfrm>
          <a:off x="16761460" y="18066566"/>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textlink="">
      <xdr:nvSpPr>
        <xdr:cNvPr id="697" name="テキスト ボックス 696">
          <a:extLst>
            <a:ext uri="{FF2B5EF4-FFF2-40B4-BE49-F238E27FC236}">
              <a16:creationId xmlns:a16="http://schemas.microsoft.com/office/drawing/2014/main" id="{C466EE62-11F3-4B31-877C-C8EEA85E93FD}"/>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textlink="">
      <xdr:nvSpPr>
        <xdr:cNvPr id="698" name="テキスト ボックス 697">
          <a:extLst>
            <a:ext uri="{FF2B5EF4-FFF2-40B4-BE49-F238E27FC236}">
              <a16:creationId xmlns:a16="http://schemas.microsoft.com/office/drawing/2014/main" id="{F36280FC-9BF3-431F-884E-FE090FFF799F}"/>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textlink="">
      <xdr:nvSpPr>
        <xdr:cNvPr id="699" name="テキスト ボックス 698">
          <a:extLst>
            <a:ext uri="{FF2B5EF4-FFF2-40B4-BE49-F238E27FC236}">
              <a16:creationId xmlns:a16="http://schemas.microsoft.com/office/drawing/2014/main" id="{95D11D55-670E-45FE-90C6-9C0D21645DF9}"/>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textlink="">
      <xdr:nvSpPr>
        <xdr:cNvPr id="700" name="テキスト ボックス 699">
          <a:extLst>
            <a:ext uri="{FF2B5EF4-FFF2-40B4-BE49-F238E27FC236}">
              <a16:creationId xmlns:a16="http://schemas.microsoft.com/office/drawing/2014/main" id="{8A0DF650-4733-4CC9-95AE-EA7A4A3A2CBF}"/>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textlink="">
      <xdr:nvSpPr>
        <xdr:cNvPr id="701" name="テキスト ボックス 700">
          <a:extLst>
            <a:ext uri="{FF2B5EF4-FFF2-40B4-BE49-F238E27FC236}">
              <a16:creationId xmlns:a16="http://schemas.microsoft.com/office/drawing/2014/main" id="{1504F8AB-B475-46CB-8545-BACDF173A323}"/>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textlink="">
      <xdr:nvSpPr>
        <xdr:cNvPr id="702" name="楕円 701">
          <a:extLst>
            <a:ext uri="{FF2B5EF4-FFF2-40B4-BE49-F238E27FC236}">
              <a16:creationId xmlns:a16="http://schemas.microsoft.com/office/drawing/2014/main" id="{F9467301-2ED4-4A07-BF9A-ED80D295B99C}"/>
            </a:ext>
          </a:extLst>
        </xdr:cNvPr>
        <xdr:cNvSpPr/>
      </xdr:nvSpPr>
      <xdr:spPr>
        <a:xfrm>
          <a:off x="19904710" y="18278838"/>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85470</xdr:rowOff>
    </xdr:from>
    <xdr:ext cx="469744" cy="259045"/>
    <xdr:sp textlink="">
      <xdr:nvSpPr>
        <xdr:cNvPr id="703" name="【公民館】&#10;一人当たり面積該当値テキスト">
          <a:extLst>
            <a:ext uri="{FF2B5EF4-FFF2-40B4-BE49-F238E27FC236}">
              <a16:creationId xmlns:a16="http://schemas.microsoft.com/office/drawing/2014/main" id="{61F5ABDC-1AD3-48D5-8E16-09C5642232FD}"/>
            </a:ext>
          </a:extLst>
        </xdr:cNvPr>
        <xdr:cNvSpPr txBox="1"/>
      </xdr:nvSpPr>
      <xdr:spPr>
        <a:xfrm>
          <a:off x="19985990" y="1826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107043</xdr:rowOff>
    </xdr:from>
    <xdr:to>
      <xdr:col>112</xdr:col>
      <xdr:colOff>38100</xdr:colOff>
      <xdr:row>107</xdr:row>
      <xdr:rowOff>37193</xdr:rowOff>
    </xdr:to>
    <xdr:sp textlink="">
      <xdr:nvSpPr>
        <xdr:cNvPr id="704" name="楕円 703">
          <a:extLst>
            <a:ext uri="{FF2B5EF4-FFF2-40B4-BE49-F238E27FC236}">
              <a16:creationId xmlns:a16="http://schemas.microsoft.com/office/drawing/2014/main" id="{F07AA4C2-467D-4470-8F73-0F892EB09193}"/>
            </a:ext>
          </a:extLst>
        </xdr:cNvPr>
        <xdr:cNvSpPr/>
      </xdr:nvSpPr>
      <xdr:spPr>
        <a:xfrm>
          <a:off x="19161760" y="18278838"/>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157843</xdr:rowOff>
    </xdr:from>
    <xdr:to>
      <xdr:col>116</xdr:col>
      <xdr:colOff>63500</xdr:colOff>
      <xdr:row>106</xdr:row>
      <xdr:rowOff>157843</xdr:rowOff>
    </xdr:to>
    <xdr:cxnSp macro="">
      <xdr:nvCxnSpPr>
        <xdr:cNvPr id="705" name="直線コネクタ 704">
          <a:extLst>
            <a:ext uri="{FF2B5EF4-FFF2-40B4-BE49-F238E27FC236}">
              <a16:creationId xmlns:a16="http://schemas.microsoft.com/office/drawing/2014/main" id="{1007BC6A-0CEB-4DDF-A15A-A8F9B0906570}"/>
            </a:ext>
          </a:extLst>
        </xdr:cNvPr>
        <xdr:cNvCxnSpPr/>
      </xdr:nvCxnSpPr>
      <xdr:spPr>
        <a:xfrm>
          <a:off x="19204940" y="1833344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168020</xdr:rowOff>
    </xdr:from>
    <xdr:ext cx="469744" cy="259045"/>
    <xdr:sp textlink="">
      <xdr:nvSpPr>
        <xdr:cNvPr id="706" name="n_1aveValue【公民館】&#10;一人当たり面積">
          <a:extLst>
            <a:ext uri="{FF2B5EF4-FFF2-40B4-BE49-F238E27FC236}">
              <a16:creationId xmlns:a16="http://schemas.microsoft.com/office/drawing/2014/main" id="{7398B0AF-D067-4688-97EF-A87626766A9E}"/>
            </a:ext>
          </a:extLst>
        </xdr:cNvPr>
        <xdr:cNvSpPr txBox="1"/>
      </xdr:nvSpPr>
      <xdr:spPr>
        <a:xfrm>
          <a:off x="18982132" y="1783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135363</xdr:rowOff>
    </xdr:from>
    <xdr:ext cx="469744" cy="259045"/>
    <xdr:sp textlink="">
      <xdr:nvSpPr>
        <xdr:cNvPr id="707" name="n_2aveValue【公民館】&#10;一人当たり面積">
          <a:extLst>
            <a:ext uri="{FF2B5EF4-FFF2-40B4-BE49-F238E27FC236}">
              <a16:creationId xmlns:a16="http://schemas.microsoft.com/office/drawing/2014/main" id="{DC02E71A-B909-4543-8A63-E16B349F2E50}"/>
            </a:ext>
          </a:extLst>
        </xdr:cNvPr>
        <xdr:cNvSpPr txBox="1"/>
      </xdr:nvSpPr>
      <xdr:spPr>
        <a:xfrm>
          <a:off x="18182032" y="1779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textlink="">
      <xdr:nvSpPr>
        <xdr:cNvPr id="708" name="n_3aveValue【公民館】&#10;一人当たり面積">
          <a:extLst>
            <a:ext uri="{FF2B5EF4-FFF2-40B4-BE49-F238E27FC236}">
              <a16:creationId xmlns:a16="http://schemas.microsoft.com/office/drawing/2014/main" id="{2559D3A2-E581-423D-A01A-47DCDC2A8268}"/>
            </a:ext>
          </a:extLst>
        </xdr:cNvPr>
        <xdr:cNvSpPr txBox="1"/>
      </xdr:nvSpPr>
      <xdr:spPr>
        <a:xfrm>
          <a:off x="17384472" y="1787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12898</xdr:rowOff>
    </xdr:from>
    <xdr:ext cx="469744" cy="259045"/>
    <xdr:sp textlink="">
      <xdr:nvSpPr>
        <xdr:cNvPr id="709" name="n_4aveValue【公民館】&#10;一人当たり面積">
          <a:extLst>
            <a:ext uri="{FF2B5EF4-FFF2-40B4-BE49-F238E27FC236}">
              <a16:creationId xmlns:a16="http://schemas.microsoft.com/office/drawing/2014/main" id="{2A246E51-7FD8-4FF7-A7B2-FC999D137999}"/>
            </a:ext>
          </a:extLst>
        </xdr:cNvPr>
        <xdr:cNvSpPr txBox="1"/>
      </xdr:nvSpPr>
      <xdr:spPr>
        <a:xfrm>
          <a:off x="16588817" y="1784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28320</xdr:rowOff>
    </xdr:from>
    <xdr:ext cx="469744" cy="259045"/>
    <xdr:sp textlink="">
      <xdr:nvSpPr>
        <xdr:cNvPr id="710" name="n_1mainValue【公民館】&#10;一人当たり面積">
          <a:extLst>
            <a:ext uri="{FF2B5EF4-FFF2-40B4-BE49-F238E27FC236}">
              <a16:creationId xmlns:a16="http://schemas.microsoft.com/office/drawing/2014/main" id="{CE5CAD33-042E-4FA0-B29A-6BE0B5CF715C}"/>
            </a:ext>
          </a:extLst>
        </xdr:cNvPr>
        <xdr:cNvSpPr txBox="1"/>
      </xdr:nvSpPr>
      <xdr:spPr>
        <a:xfrm>
          <a:off x="18982132" y="1837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textlink="">
      <xdr:nvSpPr>
        <xdr:cNvPr id="711" name="正方形/長方形 710">
          <a:extLst>
            <a:ext uri="{FF2B5EF4-FFF2-40B4-BE49-F238E27FC236}">
              <a16:creationId xmlns:a16="http://schemas.microsoft.com/office/drawing/2014/main" id="{E841E7DB-D7A3-4C14-B2E5-A02A52C2C507}"/>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textlink="">
      <xdr:nvSpPr>
        <xdr:cNvPr id="712" name="正方形/長方形 711">
          <a:extLst>
            <a:ext uri="{FF2B5EF4-FFF2-40B4-BE49-F238E27FC236}">
              <a16:creationId xmlns:a16="http://schemas.microsoft.com/office/drawing/2014/main" id="{64C23AFF-9CA7-4C9E-9455-858C8EACB1E9}"/>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textlink="" fLocksText="0">
      <xdr:nvSpPr>
        <xdr:cNvPr id="713" name="テキスト ボックス 712">
          <a:extLst>
            <a:ext uri="{FF2B5EF4-FFF2-40B4-BE49-F238E27FC236}">
              <a16:creationId xmlns:a16="http://schemas.microsoft.com/office/drawing/2014/main" id="{FB086168-9131-4609-8D51-56312584C2EB}"/>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くなっている施設は公営住宅であり，特に低くなっている施設は，道路，認定こども園・幼稚園・保育園及び児童館である。公営住宅については，いずれも建設から相当年数経過しているためである。老朽化した公営住宅については順次廃止し，不足戸数を借上げ，補充していく方針としている。道路については，取得原価が不明であるため，備忘価額</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円で評価しているものが多くあり有形固定資産減価償却率が低くなっている。認定こども園・幼稚園・保育園及び児童館は令和元年度に八千代台保育園の改築を行ったところであり，各施設においても改修工事等を行っているため有形固定資産減価償却率が低くなっている。なお，児童館は廃止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a:extLst>
            <a:ext uri="{FF2B5EF4-FFF2-40B4-BE49-F238E27FC236}">
              <a16:creationId xmlns:a16="http://schemas.microsoft.com/office/drawing/2014/main" id="{638B1618-23AC-4E91-8DE4-00CFF1C6B2E9}"/>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textlink="">
      <xdr:nvSpPr>
        <xdr:cNvPr id="3" name="正方形/長方形 2">
          <a:extLst>
            <a:ext uri="{FF2B5EF4-FFF2-40B4-BE49-F238E27FC236}">
              <a16:creationId xmlns:a16="http://schemas.microsoft.com/office/drawing/2014/main" id="{AA813724-1011-4C5B-9366-0606E28327DE}"/>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textlink="">
      <xdr:nvSpPr>
        <xdr:cNvPr id="4" name="正方形/長方形 3">
          <a:extLst>
            <a:ext uri="{FF2B5EF4-FFF2-40B4-BE49-F238E27FC236}">
              <a16:creationId xmlns:a16="http://schemas.microsoft.com/office/drawing/2014/main" id="{CF8DF7B8-D8B3-4552-B4B3-5F6E42E53782}"/>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textlink="">
      <xdr:nvSpPr>
        <xdr:cNvPr id="5" name="正方形/長方形 4">
          <a:extLst>
            <a:ext uri="{FF2B5EF4-FFF2-40B4-BE49-F238E27FC236}">
              <a16:creationId xmlns:a16="http://schemas.microsoft.com/office/drawing/2014/main" id="{DB8C9BB8-1DB1-44D6-B73C-17566FEF0AD7}"/>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a:extLst>
            <a:ext uri="{FF2B5EF4-FFF2-40B4-BE49-F238E27FC236}">
              <a16:creationId xmlns:a16="http://schemas.microsoft.com/office/drawing/2014/main" id="{AC515F60-A9C8-4912-8F30-DB21F6412888}"/>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a:extLst>
            <a:ext uri="{FF2B5EF4-FFF2-40B4-BE49-F238E27FC236}">
              <a16:creationId xmlns:a16="http://schemas.microsoft.com/office/drawing/2014/main" id="{CF0D1238-CB03-4AFA-89DC-83C1F9F6E83A}"/>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a:extLst>
            <a:ext uri="{FF2B5EF4-FFF2-40B4-BE49-F238E27FC236}">
              <a16:creationId xmlns:a16="http://schemas.microsoft.com/office/drawing/2014/main" id="{335EB920-412F-4E99-BFDC-5EEC2A4797C8}"/>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a:extLst>
            <a:ext uri="{FF2B5EF4-FFF2-40B4-BE49-F238E27FC236}">
              <a16:creationId xmlns:a16="http://schemas.microsoft.com/office/drawing/2014/main" id="{28391F0E-DCD0-4ABB-B29C-3D5BB634BB93}"/>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a:extLst>
            <a:ext uri="{FF2B5EF4-FFF2-40B4-BE49-F238E27FC236}">
              <a16:creationId xmlns:a16="http://schemas.microsoft.com/office/drawing/2014/main" id="{2BB7A8C8-B615-4417-8158-767AD7B111DC}"/>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textlink="">
      <xdr:nvSpPr>
        <xdr:cNvPr id="11" name="正方形/長方形 10">
          <a:extLst>
            <a:ext uri="{FF2B5EF4-FFF2-40B4-BE49-F238E27FC236}">
              <a16:creationId xmlns:a16="http://schemas.microsoft.com/office/drawing/2014/main" id="{59E04965-FEC1-47E1-B201-6907EC5B4DB4}"/>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203,354
197,264
51.39
70,506,590
66,776,064
3,008,338
36,949,889
44,951,313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a:extLst>
            <a:ext uri="{FF2B5EF4-FFF2-40B4-BE49-F238E27FC236}">
              <a16:creationId xmlns:a16="http://schemas.microsoft.com/office/drawing/2014/main" id="{F56B6937-8C27-47A1-BE34-8C8F6EB0D6BF}"/>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a:extLst>
            <a:ext uri="{FF2B5EF4-FFF2-40B4-BE49-F238E27FC236}">
              <a16:creationId xmlns:a16="http://schemas.microsoft.com/office/drawing/2014/main" id="{BE81AC8C-5E58-476F-A3B1-096EB3ABD991}"/>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a:extLst>
            <a:ext uri="{FF2B5EF4-FFF2-40B4-BE49-F238E27FC236}">
              <a16:creationId xmlns:a16="http://schemas.microsoft.com/office/drawing/2014/main" id="{2939F760-7756-4275-9DE3-A88EE7C927A0}"/>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a:extLst>
            <a:ext uri="{FF2B5EF4-FFF2-40B4-BE49-F238E27FC236}">
              <a16:creationId xmlns:a16="http://schemas.microsoft.com/office/drawing/2014/main" id="{9BC1855B-8831-456A-B3C7-9191735E5B30}"/>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a:extLst>
            <a:ext uri="{FF2B5EF4-FFF2-40B4-BE49-F238E27FC236}">
              <a16:creationId xmlns:a16="http://schemas.microsoft.com/office/drawing/2014/main" id="{A554E41A-7390-4FE1-B38D-2005CFADF48E}"/>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textlink="">
      <xdr:nvSpPr>
        <xdr:cNvPr id="17" name="正方形/長方形 16">
          <a:extLst>
            <a:ext uri="{FF2B5EF4-FFF2-40B4-BE49-F238E27FC236}">
              <a16:creationId xmlns:a16="http://schemas.microsoft.com/office/drawing/2014/main" id="{26EED94C-D410-4415-9BA4-E5BD23FF0AFB}"/>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textlink="">
      <xdr:nvSpPr>
        <xdr:cNvPr id="18" name="角丸四角形 17">
          <a:extLst>
            <a:ext uri="{FF2B5EF4-FFF2-40B4-BE49-F238E27FC236}">
              <a16:creationId xmlns:a16="http://schemas.microsoft.com/office/drawing/2014/main" id="{C0302C65-EB40-4E3D-A470-E6C66DAC3BF9}"/>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textlink="">
      <xdr:nvSpPr>
        <xdr:cNvPr id="19" name="正方形/長方形 18">
          <a:extLst>
            <a:ext uri="{FF2B5EF4-FFF2-40B4-BE49-F238E27FC236}">
              <a16:creationId xmlns:a16="http://schemas.microsoft.com/office/drawing/2014/main" id="{13A94B12-005E-4633-9188-B713E942C230}"/>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textlink="">
      <xdr:nvSpPr>
        <xdr:cNvPr id="20" name="正方形/長方形 19">
          <a:extLst>
            <a:ext uri="{FF2B5EF4-FFF2-40B4-BE49-F238E27FC236}">
              <a16:creationId xmlns:a16="http://schemas.microsoft.com/office/drawing/2014/main" id="{BE22BB5A-B99A-4E57-A3DA-474223AA7536}"/>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a:extLst>
            <a:ext uri="{FF2B5EF4-FFF2-40B4-BE49-F238E27FC236}">
              <a16:creationId xmlns:a16="http://schemas.microsoft.com/office/drawing/2014/main" id="{935DE16B-B25C-43F8-BE1D-AF1A82CCEC0B}"/>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B43867C-ECA7-4576-A73C-E1CAD812E17C}"/>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textlink="">
      <xdr:nvSpPr>
        <xdr:cNvPr id="23" name="楕円 22">
          <a:extLst>
            <a:ext uri="{FF2B5EF4-FFF2-40B4-BE49-F238E27FC236}">
              <a16:creationId xmlns:a16="http://schemas.microsoft.com/office/drawing/2014/main" id="{C4D3279F-8DE9-478D-8D76-1E1EAF023D7E}"/>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textlink="">
      <xdr:nvSpPr>
        <xdr:cNvPr id="24" name="フローチャート: 判断 23">
          <a:extLst>
            <a:ext uri="{FF2B5EF4-FFF2-40B4-BE49-F238E27FC236}">
              <a16:creationId xmlns:a16="http://schemas.microsoft.com/office/drawing/2014/main" id="{51BBC3AF-D62D-4EC4-98A9-73A727FE3E7D}"/>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AE5D14B-C9C3-4A4E-9C42-C1E1DBD8651B}"/>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69ED9A8-320E-40B5-A7F9-95192A51B12A}"/>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986AB22-90B5-41F9-B26E-E09DECEA36D3}"/>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060152E-D0EB-40B4-BC35-615DD41D4BBC}"/>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textlink="">
      <xdr:nvSpPr>
        <xdr:cNvPr id="29" name="テキスト ボックス 28">
          <a:extLst>
            <a:ext uri="{FF2B5EF4-FFF2-40B4-BE49-F238E27FC236}">
              <a16:creationId xmlns:a16="http://schemas.microsoft.com/office/drawing/2014/main" id="{2AF03B51-29D3-432D-B2E4-5FE09D297A8C}"/>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textlink="">
      <xdr:nvSpPr>
        <xdr:cNvPr id="30" name="テキスト ボックス 29">
          <a:extLst>
            <a:ext uri="{FF2B5EF4-FFF2-40B4-BE49-F238E27FC236}">
              <a16:creationId xmlns:a16="http://schemas.microsoft.com/office/drawing/2014/main" id="{20431C68-C35D-4671-BB39-180BB471521E}"/>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textlink="">
      <xdr:nvSpPr>
        <xdr:cNvPr id="31" name="テキスト ボックス 30">
          <a:extLst>
            <a:ext uri="{FF2B5EF4-FFF2-40B4-BE49-F238E27FC236}">
              <a16:creationId xmlns:a16="http://schemas.microsoft.com/office/drawing/2014/main" id="{74498A60-8ADA-4DE1-B9A6-6984EB6810AD}"/>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textlink="">
      <xdr:nvSpPr>
        <xdr:cNvPr id="32" name="テキスト ボックス 31">
          <a:extLst>
            <a:ext uri="{FF2B5EF4-FFF2-40B4-BE49-F238E27FC236}">
              <a16:creationId xmlns:a16="http://schemas.microsoft.com/office/drawing/2014/main" id="{A73924FF-F14F-41F0-A03B-E0E4C6EEC48F}"/>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textlink="">
      <xdr:nvSpPr>
        <xdr:cNvPr id="33" name="正方形/長方形 32">
          <a:extLst>
            <a:ext uri="{FF2B5EF4-FFF2-40B4-BE49-F238E27FC236}">
              <a16:creationId xmlns:a16="http://schemas.microsoft.com/office/drawing/2014/main" id="{A06104FA-7936-4803-812A-435BCAEB77D6}"/>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textlink="">
      <xdr:nvSpPr>
        <xdr:cNvPr id="34" name="正方形/長方形 33">
          <a:extLst>
            <a:ext uri="{FF2B5EF4-FFF2-40B4-BE49-F238E27FC236}">
              <a16:creationId xmlns:a16="http://schemas.microsoft.com/office/drawing/2014/main" id="{FBB7A7D0-0F21-4AB0-A7AA-A7DD61527862}"/>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textlink="">
      <xdr:nvSpPr>
        <xdr:cNvPr id="35" name="正方形/長方形 34">
          <a:extLst>
            <a:ext uri="{FF2B5EF4-FFF2-40B4-BE49-F238E27FC236}">
              <a16:creationId xmlns:a16="http://schemas.microsoft.com/office/drawing/2014/main" id="{F2AD12CB-D222-4AD8-B36D-D12C0904D3C7}"/>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textlink="">
      <xdr:nvSpPr>
        <xdr:cNvPr id="36" name="正方形/長方形 35">
          <a:extLst>
            <a:ext uri="{FF2B5EF4-FFF2-40B4-BE49-F238E27FC236}">
              <a16:creationId xmlns:a16="http://schemas.microsoft.com/office/drawing/2014/main" id="{F18303AB-7DDA-401F-AEF9-690D9F8003EF}"/>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textlink="">
      <xdr:nvSpPr>
        <xdr:cNvPr id="37" name="正方形/長方形 36">
          <a:extLst>
            <a:ext uri="{FF2B5EF4-FFF2-40B4-BE49-F238E27FC236}">
              <a16:creationId xmlns:a16="http://schemas.microsoft.com/office/drawing/2014/main" id="{357CC0B2-CEA2-4C03-9542-D8695F8EC7AE}"/>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textlink="">
      <xdr:nvSpPr>
        <xdr:cNvPr id="38" name="正方形/長方形 37">
          <a:extLst>
            <a:ext uri="{FF2B5EF4-FFF2-40B4-BE49-F238E27FC236}">
              <a16:creationId xmlns:a16="http://schemas.microsoft.com/office/drawing/2014/main" id="{1B073E5C-7320-4FC5-BE8C-F47DAE59908A}"/>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textlink="">
      <xdr:nvSpPr>
        <xdr:cNvPr id="39" name="正方形/長方形 38">
          <a:extLst>
            <a:ext uri="{FF2B5EF4-FFF2-40B4-BE49-F238E27FC236}">
              <a16:creationId xmlns:a16="http://schemas.microsoft.com/office/drawing/2014/main" id="{5C033F49-F7DB-44DA-9099-2115F85FB28A}"/>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textlink="">
      <xdr:nvSpPr>
        <xdr:cNvPr id="40" name="正方形/長方形 39">
          <a:extLst>
            <a:ext uri="{FF2B5EF4-FFF2-40B4-BE49-F238E27FC236}">
              <a16:creationId xmlns:a16="http://schemas.microsoft.com/office/drawing/2014/main" id="{9AEB5B3A-2BB5-4134-8BA5-345548CFF8A7}"/>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textlink="">
      <xdr:nvSpPr>
        <xdr:cNvPr id="41" name="テキスト ボックス 40">
          <a:extLst>
            <a:ext uri="{FF2B5EF4-FFF2-40B4-BE49-F238E27FC236}">
              <a16:creationId xmlns:a16="http://schemas.microsoft.com/office/drawing/2014/main" id="{9D4B0F39-AEF4-450E-9EF7-34DB6D72B4DC}"/>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37B8B2B-D7DF-4D0F-ACAA-E86B704ECC86}"/>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textlink="">
      <xdr:nvSpPr>
        <xdr:cNvPr id="43" name="テキスト ボックス 42">
          <a:extLst>
            <a:ext uri="{FF2B5EF4-FFF2-40B4-BE49-F238E27FC236}">
              <a16:creationId xmlns:a16="http://schemas.microsoft.com/office/drawing/2014/main" id="{287764AE-3832-403B-8C27-EEB080DE1807}"/>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67FD663-2A0F-460E-8A56-04FBF0328DB4}"/>
            </a:ext>
          </a:extLst>
        </xdr:cNvPr>
        <xdr:cNvCxnSpPr/>
      </xdr:nvCxnSpPr>
      <xdr:spPr>
        <a:xfrm>
          <a:off x="6858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textlink="">
      <xdr:nvSpPr>
        <xdr:cNvPr id="45" name="テキスト ボックス 44">
          <a:extLst>
            <a:ext uri="{FF2B5EF4-FFF2-40B4-BE49-F238E27FC236}">
              <a16:creationId xmlns:a16="http://schemas.microsoft.com/office/drawing/2014/main" id="{157BBE9A-09D6-4DD2-AE71-081A021761B1}"/>
            </a:ext>
          </a:extLst>
        </xdr:cNvPr>
        <xdr:cNvSpPr txBox="1"/>
      </xdr:nvSpPr>
      <xdr:spPr>
        <a:xfrm>
          <a:off x="2738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05D0C0E-57F7-4D98-972B-A2F3535B4F76}"/>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textlink="">
      <xdr:nvSpPr>
        <xdr:cNvPr id="47" name="テキスト ボックス 46">
          <a:extLst>
            <a:ext uri="{FF2B5EF4-FFF2-40B4-BE49-F238E27FC236}">
              <a16:creationId xmlns:a16="http://schemas.microsoft.com/office/drawing/2014/main" id="{85DA9253-4E2D-4C93-9DC4-FAB8276F9ABC}"/>
            </a:ext>
          </a:extLst>
        </xdr:cNvPr>
        <xdr:cNvSpPr txBox="1"/>
      </xdr:nvSpPr>
      <xdr:spPr>
        <a:xfrm>
          <a:off x="34370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1F290BE8-B2F7-48CE-8CF8-95DB23002BB7}"/>
            </a:ext>
          </a:extLst>
        </xdr:cNvPr>
        <xdr:cNvCxnSpPr/>
      </xdr:nvCxnSpPr>
      <xdr:spPr>
        <a:xfrm>
          <a:off x="6858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textlink="">
      <xdr:nvSpPr>
        <xdr:cNvPr id="49" name="テキスト ボックス 48">
          <a:extLst>
            <a:ext uri="{FF2B5EF4-FFF2-40B4-BE49-F238E27FC236}">
              <a16:creationId xmlns:a16="http://schemas.microsoft.com/office/drawing/2014/main" id="{29D56E8B-F52E-426E-8118-FBB7951EFD39}"/>
            </a:ext>
          </a:extLst>
        </xdr:cNvPr>
        <xdr:cNvSpPr txBox="1"/>
      </xdr:nvSpPr>
      <xdr:spPr>
        <a:xfrm>
          <a:off x="34370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DA1BE9A-36AD-499E-AA01-E698CCD31B21}"/>
            </a:ext>
          </a:extLst>
        </xdr:cNvPr>
        <xdr:cNvCxnSpPr/>
      </xdr:nvCxnSpPr>
      <xdr:spPr>
        <a:xfrm>
          <a:off x="6858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textlink="">
      <xdr:nvSpPr>
        <xdr:cNvPr id="51" name="テキスト ボックス 50">
          <a:extLst>
            <a:ext uri="{FF2B5EF4-FFF2-40B4-BE49-F238E27FC236}">
              <a16:creationId xmlns:a16="http://schemas.microsoft.com/office/drawing/2014/main" id="{0A681E01-82E8-4C21-8AF2-C578080B0A17}"/>
            </a:ext>
          </a:extLst>
        </xdr:cNvPr>
        <xdr:cNvSpPr txBox="1"/>
      </xdr:nvSpPr>
      <xdr:spPr>
        <a:xfrm>
          <a:off x="34370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0687B5C-68E1-4518-8442-57B04A37A999}"/>
            </a:ext>
          </a:extLst>
        </xdr:cNvPr>
        <xdr:cNvCxnSpPr/>
      </xdr:nvCxnSpPr>
      <xdr:spPr>
        <a:xfrm>
          <a:off x="6858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textlink="">
      <xdr:nvSpPr>
        <xdr:cNvPr id="53" name="テキスト ボックス 52">
          <a:extLst>
            <a:ext uri="{FF2B5EF4-FFF2-40B4-BE49-F238E27FC236}">
              <a16:creationId xmlns:a16="http://schemas.microsoft.com/office/drawing/2014/main" id="{43E1DF54-9693-4ADC-8C4F-7B167D8BDD76}"/>
            </a:ext>
          </a:extLst>
        </xdr:cNvPr>
        <xdr:cNvSpPr txBox="1"/>
      </xdr:nvSpPr>
      <xdr:spPr>
        <a:xfrm>
          <a:off x="34370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6BEB737-47E7-4CF0-9787-6EB0F172F800}"/>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textlink="">
      <xdr:nvSpPr>
        <xdr:cNvPr id="55" name="テキスト ボックス 54">
          <a:extLst>
            <a:ext uri="{FF2B5EF4-FFF2-40B4-BE49-F238E27FC236}">
              <a16:creationId xmlns:a16="http://schemas.microsoft.com/office/drawing/2014/main" id="{CB0E490F-9FBD-4394-9700-3BB94D451755}"/>
            </a:ext>
          </a:extLst>
        </xdr:cNvPr>
        <xdr:cNvSpPr txBox="1"/>
      </xdr:nvSpPr>
      <xdr:spPr>
        <a:xfrm>
          <a:off x="38686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textlink="">
      <xdr:nvSpPr>
        <xdr:cNvPr id="56" name="【図書館】&#10;有形固定資産減価償却率グラフ枠">
          <a:extLst>
            <a:ext uri="{FF2B5EF4-FFF2-40B4-BE49-F238E27FC236}">
              <a16:creationId xmlns:a16="http://schemas.microsoft.com/office/drawing/2014/main" id="{BDBAA305-2700-4E61-9FF5-03AE9A106D03}"/>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34290</xdr:rowOff>
    </xdr:from>
    <xdr:to>
      <xdr:col>24</xdr:col>
      <xdr:colOff>62865</xdr:colOff>
      <xdr:row>40</xdr:row>
      <xdr:rowOff>160020</xdr:rowOff>
    </xdr:to>
    <xdr:cxnSp macro="">
      <xdr:nvCxnSpPr>
        <xdr:cNvPr id="57" name="直線コネクタ 56">
          <a:extLst>
            <a:ext uri="{FF2B5EF4-FFF2-40B4-BE49-F238E27FC236}">
              <a16:creationId xmlns:a16="http://schemas.microsoft.com/office/drawing/2014/main" id="{92AD32AF-41BE-4908-903A-92CFC11E1DDE}"/>
            </a:ext>
          </a:extLst>
        </xdr:cNvPr>
        <xdr:cNvCxnSpPr/>
      </xdr:nvCxnSpPr>
      <xdr:spPr>
        <a:xfrm flipV="1">
          <a:off x="4173855" y="5863590"/>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163847</xdr:rowOff>
    </xdr:from>
    <xdr:ext cx="405111" cy="259045"/>
    <xdr:sp textlink="">
      <xdr:nvSpPr>
        <xdr:cNvPr id="58" name="【図書館】&#10;有形固定資産減価償却率最小値テキスト">
          <a:extLst>
            <a:ext uri="{FF2B5EF4-FFF2-40B4-BE49-F238E27FC236}">
              <a16:creationId xmlns:a16="http://schemas.microsoft.com/office/drawing/2014/main" id="{9F23E75A-6957-49DF-8FA5-C82E3F8EFF91}"/>
            </a:ext>
          </a:extLst>
        </xdr:cNvPr>
        <xdr:cNvSpPr txBox="1"/>
      </xdr:nvSpPr>
      <xdr:spPr>
        <a:xfrm>
          <a:off x="4212590" y="702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160020</xdr:rowOff>
    </xdr:from>
    <xdr:to>
      <xdr:col>24</xdr:col>
      <xdr:colOff>152400</xdr:colOff>
      <xdr:row>40</xdr:row>
      <xdr:rowOff>160020</xdr:rowOff>
    </xdr:to>
    <xdr:cxnSp macro="">
      <xdr:nvCxnSpPr>
        <xdr:cNvPr id="59" name="直線コネクタ 58">
          <a:extLst>
            <a:ext uri="{FF2B5EF4-FFF2-40B4-BE49-F238E27FC236}">
              <a16:creationId xmlns:a16="http://schemas.microsoft.com/office/drawing/2014/main" id="{8F723A4E-E253-4784-B515-A8AF48F413E2}"/>
            </a:ext>
          </a:extLst>
        </xdr:cNvPr>
        <xdr:cNvCxnSpPr/>
      </xdr:nvCxnSpPr>
      <xdr:spPr>
        <a:xfrm>
          <a:off x="4112260" y="70199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152417</xdr:rowOff>
    </xdr:from>
    <xdr:ext cx="405111" cy="259045"/>
    <xdr:sp textlink="">
      <xdr:nvSpPr>
        <xdr:cNvPr id="60" name="【図書館】&#10;有形固定資産減価償却率最大値テキスト">
          <a:extLst>
            <a:ext uri="{FF2B5EF4-FFF2-40B4-BE49-F238E27FC236}">
              <a16:creationId xmlns:a16="http://schemas.microsoft.com/office/drawing/2014/main" id="{36DF1140-EB36-4444-AB8E-FFF9B542F9D6}"/>
            </a:ext>
          </a:extLst>
        </xdr:cNvPr>
        <xdr:cNvSpPr txBox="1"/>
      </xdr:nvSpPr>
      <xdr:spPr>
        <a:xfrm>
          <a:off x="4212590" y="563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34290</xdr:rowOff>
    </xdr:from>
    <xdr:to>
      <xdr:col>24</xdr:col>
      <xdr:colOff>152400</xdr:colOff>
      <xdr:row>34</xdr:row>
      <xdr:rowOff>34290</xdr:rowOff>
    </xdr:to>
    <xdr:cxnSp macro="">
      <xdr:nvCxnSpPr>
        <xdr:cNvPr id="61" name="直線コネクタ 60">
          <a:extLst>
            <a:ext uri="{FF2B5EF4-FFF2-40B4-BE49-F238E27FC236}">
              <a16:creationId xmlns:a16="http://schemas.microsoft.com/office/drawing/2014/main" id="{7AB1590B-04EA-4AC8-BDC6-27633A75DAEA}"/>
            </a:ext>
          </a:extLst>
        </xdr:cNvPr>
        <xdr:cNvCxnSpPr/>
      </xdr:nvCxnSpPr>
      <xdr:spPr>
        <a:xfrm>
          <a:off x="4112260" y="5863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59072</xdr:rowOff>
    </xdr:from>
    <xdr:ext cx="405111" cy="259045"/>
    <xdr:sp textlink="">
      <xdr:nvSpPr>
        <xdr:cNvPr id="62" name="【図書館】&#10;有形固定資産減価償却率平均値テキスト">
          <a:extLst>
            <a:ext uri="{FF2B5EF4-FFF2-40B4-BE49-F238E27FC236}">
              <a16:creationId xmlns:a16="http://schemas.microsoft.com/office/drawing/2014/main" id="{C20F5F6F-C64E-4314-98A6-C7D8C6A64F80}"/>
            </a:ext>
          </a:extLst>
        </xdr:cNvPr>
        <xdr:cNvSpPr txBox="1"/>
      </xdr:nvSpPr>
      <xdr:spPr>
        <a:xfrm>
          <a:off x="4212590" y="6227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80645</xdr:rowOff>
    </xdr:from>
    <xdr:to>
      <xdr:col>24</xdr:col>
      <xdr:colOff>114300</xdr:colOff>
      <xdr:row>37</xdr:row>
      <xdr:rowOff>10795</xdr:rowOff>
    </xdr:to>
    <xdr:sp textlink="">
      <xdr:nvSpPr>
        <xdr:cNvPr id="63" name="フローチャート: 判断 62">
          <a:extLst>
            <a:ext uri="{FF2B5EF4-FFF2-40B4-BE49-F238E27FC236}">
              <a16:creationId xmlns:a16="http://schemas.microsoft.com/office/drawing/2014/main" id="{63A1D238-2B39-4FB0-B682-2CCEC588FBAC}"/>
            </a:ext>
          </a:extLst>
        </xdr:cNvPr>
        <xdr:cNvSpPr/>
      </xdr:nvSpPr>
      <xdr:spPr>
        <a:xfrm>
          <a:off x="4131310" y="625475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48260</xdr:rowOff>
    </xdr:from>
    <xdr:to>
      <xdr:col>20</xdr:col>
      <xdr:colOff>38100</xdr:colOff>
      <xdr:row>36</xdr:row>
      <xdr:rowOff>149860</xdr:rowOff>
    </xdr:to>
    <xdr:sp textlink="">
      <xdr:nvSpPr>
        <xdr:cNvPr id="64" name="フローチャート: 判断 63">
          <a:extLst>
            <a:ext uri="{FF2B5EF4-FFF2-40B4-BE49-F238E27FC236}">
              <a16:creationId xmlns:a16="http://schemas.microsoft.com/office/drawing/2014/main" id="{A4CBF5A1-9784-45B5-B05C-0B374ED99EF2}"/>
            </a:ext>
          </a:extLst>
        </xdr:cNvPr>
        <xdr:cNvSpPr/>
      </xdr:nvSpPr>
      <xdr:spPr>
        <a:xfrm>
          <a:off x="3388360" y="6222365"/>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140987</xdr:rowOff>
    </xdr:from>
    <xdr:ext cx="405111" cy="259045"/>
    <xdr:sp textlink="">
      <xdr:nvSpPr>
        <xdr:cNvPr id="65" name="n_1aveValue【図書館】&#10;有形固定資産減価償却率">
          <a:extLst>
            <a:ext uri="{FF2B5EF4-FFF2-40B4-BE49-F238E27FC236}">
              <a16:creationId xmlns:a16="http://schemas.microsoft.com/office/drawing/2014/main" id="{0357FB8F-E52E-4790-8593-13C88D40703E}"/>
            </a:ext>
          </a:extLst>
        </xdr:cNvPr>
        <xdr:cNvSpPr txBox="1"/>
      </xdr:nvSpPr>
      <xdr:spPr>
        <a:xfrm>
          <a:off x="3239144" y="631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99695</xdr:rowOff>
    </xdr:from>
    <xdr:to>
      <xdr:col>15</xdr:col>
      <xdr:colOff>101600</xdr:colOff>
      <xdr:row>37</xdr:row>
      <xdr:rowOff>29845</xdr:rowOff>
    </xdr:to>
    <xdr:sp textlink="">
      <xdr:nvSpPr>
        <xdr:cNvPr id="66" name="フローチャート: 判断 65">
          <a:extLst>
            <a:ext uri="{FF2B5EF4-FFF2-40B4-BE49-F238E27FC236}">
              <a16:creationId xmlns:a16="http://schemas.microsoft.com/office/drawing/2014/main" id="{D19B69B1-1066-4B64-8887-69ADF75DDE13}"/>
            </a:ext>
          </a:extLst>
        </xdr:cNvPr>
        <xdr:cNvSpPr/>
      </xdr:nvSpPr>
      <xdr:spPr>
        <a:xfrm>
          <a:off x="2571750" y="626808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46372</xdr:rowOff>
    </xdr:from>
    <xdr:ext cx="405111" cy="259045"/>
    <xdr:sp textlink="">
      <xdr:nvSpPr>
        <xdr:cNvPr id="67" name="n_2aveValue【図書館】&#10;有形固定資産減価償却率">
          <a:extLst>
            <a:ext uri="{FF2B5EF4-FFF2-40B4-BE49-F238E27FC236}">
              <a16:creationId xmlns:a16="http://schemas.microsoft.com/office/drawing/2014/main" id="{7C2B3C5A-1F7B-4DCE-B0A5-68F4860C5039}"/>
            </a:ext>
          </a:extLst>
        </xdr:cNvPr>
        <xdr:cNvSpPr txBox="1"/>
      </xdr:nvSpPr>
      <xdr:spPr>
        <a:xfrm>
          <a:off x="24390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76835</xdr:rowOff>
    </xdr:from>
    <xdr:to>
      <xdr:col>10</xdr:col>
      <xdr:colOff>165100</xdr:colOff>
      <xdr:row>37</xdr:row>
      <xdr:rowOff>6985</xdr:rowOff>
    </xdr:to>
    <xdr:sp textlink="">
      <xdr:nvSpPr>
        <xdr:cNvPr id="68" name="フローチャート: 判断 67">
          <a:extLst>
            <a:ext uri="{FF2B5EF4-FFF2-40B4-BE49-F238E27FC236}">
              <a16:creationId xmlns:a16="http://schemas.microsoft.com/office/drawing/2014/main" id="{ED3ECAD1-BC2D-4518-9223-0103ABAA1B48}"/>
            </a:ext>
          </a:extLst>
        </xdr:cNvPr>
        <xdr:cNvSpPr/>
      </xdr:nvSpPr>
      <xdr:spPr>
        <a:xfrm>
          <a:off x="1774190" y="624903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35</xdr:row>
      <xdr:rowOff>23512</xdr:rowOff>
    </xdr:from>
    <xdr:ext cx="405111" cy="259045"/>
    <xdr:sp textlink="">
      <xdr:nvSpPr>
        <xdr:cNvPr id="69" name="n_3aveValue【図書館】&#10;有形固定資産減価償却率">
          <a:extLst>
            <a:ext uri="{FF2B5EF4-FFF2-40B4-BE49-F238E27FC236}">
              <a16:creationId xmlns:a16="http://schemas.microsoft.com/office/drawing/2014/main" id="{2D8B022F-7913-46CD-AA4C-E6860C434A6B}"/>
            </a:ext>
          </a:extLst>
        </xdr:cNvPr>
        <xdr:cNvSpPr txBox="1"/>
      </xdr:nvSpPr>
      <xdr:spPr>
        <a:xfrm>
          <a:off x="164148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50165</xdr:rowOff>
    </xdr:from>
    <xdr:to>
      <xdr:col>6</xdr:col>
      <xdr:colOff>38100</xdr:colOff>
      <xdr:row>36</xdr:row>
      <xdr:rowOff>151765</xdr:rowOff>
    </xdr:to>
    <xdr:sp textlink="">
      <xdr:nvSpPr>
        <xdr:cNvPr id="70" name="フローチャート: 判断 69">
          <a:extLst>
            <a:ext uri="{FF2B5EF4-FFF2-40B4-BE49-F238E27FC236}">
              <a16:creationId xmlns:a16="http://schemas.microsoft.com/office/drawing/2014/main" id="{D6E440F8-28DA-4A51-8FCD-AACDABA20A10}"/>
            </a:ext>
          </a:extLst>
        </xdr:cNvPr>
        <xdr:cNvSpPr/>
      </xdr:nvSpPr>
      <xdr:spPr>
        <a:xfrm>
          <a:off x="988060" y="62261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34</xdr:row>
      <xdr:rowOff>168292</xdr:rowOff>
    </xdr:from>
    <xdr:ext cx="405111" cy="259045"/>
    <xdr:sp textlink="">
      <xdr:nvSpPr>
        <xdr:cNvPr id="71" name="n_4aveValue【図書館】&#10;有形固定資産減価償却率">
          <a:extLst>
            <a:ext uri="{FF2B5EF4-FFF2-40B4-BE49-F238E27FC236}">
              <a16:creationId xmlns:a16="http://schemas.microsoft.com/office/drawing/2014/main" id="{76DD4EED-09FE-44BD-9951-F4E72548E62E}"/>
            </a:ext>
          </a:extLst>
        </xdr:cNvPr>
        <xdr:cNvSpPr txBox="1"/>
      </xdr:nvSpPr>
      <xdr:spPr>
        <a:xfrm>
          <a:off x="85535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textlink="">
      <xdr:nvSpPr>
        <xdr:cNvPr id="72" name="テキスト ボックス 71">
          <a:extLst>
            <a:ext uri="{FF2B5EF4-FFF2-40B4-BE49-F238E27FC236}">
              <a16:creationId xmlns:a16="http://schemas.microsoft.com/office/drawing/2014/main" id="{7EAA636E-9A59-47A8-9099-641158363E63}"/>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textlink="">
      <xdr:nvSpPr>
        <xdr:cNvPr id="73" name="テキスト ボックス 72">
          <a:extLst>
            <a:ext uri="{FF2B5EF4-FFF2-40B4-BE49-F238E27FC236}">
              <a16:creationId xmlns:a16="http://schemas.microsoft.com/office/drawing/2014/main" id="{8C81C476-7692-427D-890D-4C22784B8AE7}"/>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textlink="">
      <xdr:nvSpPr>
        <xdr:cNvPr id="74" name="テキスト ボックス 73">
          <a:extLst>
            <a:ext uri="{FF2B5EF4-FFF2-40B4-BE49-F238E27FC236}">
              <a16:creationId xmlns:a16="http://schemas.microsoft.com/office/drawing/2014/main" id="{66D17E68-0C59-44C3-AAA0-4D814CEEF836}"/>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textlink="">
      <xdr:nvSpPr>
        <xdr:cNvPr id="75" name="テキスト ボックス 74">
          <a:extLst>
            <a:ext uri="{FF2B5EF4-FFF2-40B4-BE49-F238E27FC236}">
              <a16:creationId xmlns:a16="http://schemas.microsoft.com/office/drawing/2014/main" id="{D7DA47CF-01BF-4564-98F0-288E299448C4}"/>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textlink="">
      <xdr:nvSpPr>
        <xdr:cNvPr id="76" name="テキスト ボックス 75">
          <a:extLst>
            <a:ext uri="{FF2B5EF4-FFF2-40B4-BE49-F238E27FC236}">
              <a16:creationId xmlns:a16="http://schemas.microsoft.com/office/drawing/2014/main" id="{2894A2BA-69E9-4C72-8C00-6D9933C4A089}"/>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154940</xdr:rowOff>
    </xdr:from>
    <xdr:to>
      <xdr:col>24</xdr:col>
      <xdr:colOff>114300</xdr:colOff>
      <xdr:row>34</xdr:row>
      <xdr:rowOff>85090</xdr:rowOff>
    </xdr:to>
    <xdr:sp textlink="">
      <xdr:nvSpPr>
        <xdr:cNvPr id="77" name="楕円 76">
          <a:extLst>
            <a:ext uri="{FF2B5EF4-FFF2-40B4-BE49-F238E27FC236}">
              <a16:creationId xmlns:a16="http://schemas.microsoft.com/office/drawing/2014/main" id="{6F2527E9-98E8-4D3C-B8BA-631642F2C683}"/>
            </a:ext>
          </a:extLst>
        </xdr:cNvPr>
        <xdr:cNvSpPr/>
      </xdr:nvSpPr>
      <xdr:spPr>
        <a:xfrm>
          <a:off x="4131310" y="581279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107967</xdr:rowOff>
    </xdr:from>
    <xdr:ext cx="405111" cy="259045"/>
    <xdr:sp textlink="">
      <xdr:nvSpPr>
        <xdr:cNvPr id="78" name="【図書館】&#10;有形固定資産減価償却率該当値テキスト">
          <a:extLst>
            <a:ext uri="{FF2B5EF4-FFF2-40B4-BE49-F238E27FC236}">
              <a16:creationId xmlns:a16="http://schemas.microsoft.com/office/drawing/2014/main" id="{21BC75E5-5444-4B69-8C2B-7BD8A1BEF98F}"/>
            </a:ext>
          </a:extLst>
        </xdr:cNvPr>
        <xdr:cNvSpPr txBox="1"/>
      </xdr:nvSpPr>
      <xdr:spPr>
        <a:xfrm>
          <a:off x="4212590" y="5763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74930</xdr:rowOff>
    </xdr:from>
    <xdr:to>
      <xdr:col>20</xdr:col>
      <xdr:colOff>38100</xdr:colOff>
      <xdr:row>34</xdr:row>
      <xdr:rowOff>5080</xdr:rowOff>
    </xdr:to>
    <xdr:sp textlink="">
      <xdr:nvSpPr>
        <xdr:cNvPr id="79" name="楕円 78">
          <a:extLst>
            <a:ext uri="{FF2B5EF4-FFF2-40B4-BE49-F238E27FC236}">
              <a16:creationId xmlns:a16="http://schemas.microsoft.com/office/drawing/2014/main" id="{9E53F791-3DBC-4831-BDB4-DCDB05758E36}"/>
            </a:ext>
          </a:extLst>
        </xdr:cNvPr>
        <xdr:cNvSpPr/>
      </xdr:nvSpPr>
      <xdr:spPr>
        <a:xfrm>
          <a:off x="3388360" y="573278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125730</xdr:rowOff>
    </xdr:from>
    <xdr:to>
      <xdr:col>24</xdr:col>
      <xdr:colOff>63500</xdr:colOff>
      <xdr:row>34</xdr:row>
      <xdr:rowOff>34290</xdr:rowOff>
    </xdr:to>
    <xdr:cxnSp macro="">
      <xdr:nvCxnSpPr>
        <xdr:cNvPr id="80" name="直線コネクタ 79">
          <a:extLst>
            <a:ext uri="{FF2B5EF4-FFF2-40B4-BE49-F238E27FC236}">
              <a16:creationId xmlns:a16="http://schemas.microsoft.com/office/drawing/2014/main" id="{11C55930-59D7-4D7C-B161-79A30A4A3312}"/>
            </a:ext>
          </a:extLst>
        </xdr:cNvPr>
        <xdr:cNvCxnSpPr/>
      </xdr:nvCxnSpPr>
      <xdr:spPr>
        <a:xfrm>
          <a:off x="3431540" y="5787390"/>
          <a:ext cx="7429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21607</xdr:rowOff>
    </xdr:from>
    <xdr:ext cx="405111" cy="259045"/>
    <xdr:sp textlink="">
      <xdr:nvSpPr>
        <xdr:cNvPr id="81" name="n_1mainValue【図書館】&#10;有形固定資産減価償却率">
          <a:extLst>
            <a:ext uri="{FF2B5EF4-FFF2-40B4-BE49-F238E27FC236}">
              <a16:creationId xmlns:a16="http://schemas.microsoft.com/office/drawing/2014/main" id="{D3FDF311-02C4-4163-B097-D50431C9032C}"/>
            </a:ext>
          </a:extLst>
        </xdr:cNvPr>
        <xdr:cNvSpPr txBox="1"/>
      </xdr:nvSpPr>
      <xdr:spPr>
        <a:xfrm>
          <a:off x="3239144" y="55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textlink="">
      <xdr:nvSpPr>
        <xdr:cNvPr id="82" name="正方形/長方形 81">
          <a:extLst>
            <a:ext uri="{FF2B5EF4-FFF2-40B4-BE49-F238E27FC236}">
              <a16:creationId xmlns:a16="http://schemas.microsoft.com/office/drawing/2014/main" id="{FC59049C-4485-41B2-B3DD-61722207B2F4}"/>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textlink="">
      <xdr:nvSpPr>
        <xdr:cNvPr id="83" name="正方形/長方形 82">
          <a:extLst>
            <a:ext uri="{FF2B5EF4-FFF2-40B4-BE49-F238E27FC236}">
              <a16:creationId xmlns:a16="http://schemas.microsoft.com/office/drawing/2014/main" id="{02942408-C043-486A-9D8A-6F2B22A42994}"/>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textlink="">
      <xdr:nvSpPr>
        <xdr:cNvPr id="84" name="正方形/長方形 83">
          <a:extLst>
            <a:ext uri="{FF2B5EF4-FFF2-40B4-BE49-F238E27FC236}">
              <a16:creationId xmlns:a16="http://schemas.microsoft.com/office/drawing/2014/main" id="{285D9E47-0794-4885-AEA0-0DE7ED176067}"/>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textlink="">
      <xdr:nvSpPr>
        <xdr:cNvPr id="85" name="正方形/長方形 84">
          <a:extLst>
            <a:ext uri="{FF2B5EF4-FFF2-40B4-BE49-F238E27FC236}">
              <a16:creationId xmlns:a16="http://schemas.microsoft.com/office/drawing/2014/main" id="{CE5A985F-96F7-44AC-8BDC-C7CF342BD466}"/>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textlink="">
      <xdr:nvSpPr>
        <xdr:cNvPr id="86" name="正方形/長方形 85">
          <a:extLst>
            <a:ext uri="{FF2B5EF4-FFF2-40B4-BE49-F238E27FC236}">
              <a16:creationId xmlns:a16="http://schemas.microsoft.com/office/drawing/2014/main" id="{A8A071BD-633F-4947-A3A8-C49CE2AD3FC4}"/>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textlink="">
      <xdr:nvSpPr>
        <xdr:cNvPr id="87" name="正方形/長方形 86">
          <a:extLst>
            <a:ext uri="{FF2B5EF4-FFF2-40B4-BE49-F238E27FC236}">
              <a16:creationId xmlns:a16="http://schemas.microsoft.com/office/drawing/2014/main" id="{99071480-3B15-4BD9-A8AE-711B2005EF31}"/>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textlink="">
      <xdr:nvSpPr>
        <xdr:cNvPr id="88" name="正方形/長方形 87">
          <a:extLst>
            <a:ext uri="{FF2B5EF4-FFF2-40B4-BE49-F238E27FC236}">
              <a16:creationId xmlns:a16="http://schemas.microsoft.com/office/drawing/2014/main" id="{8CE91FF8-EEDB-4C21-A327-573F648AECEA}"/>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textlink="">
      <xdr:nvSpPr>
        <xdr:cNvPr id="89" name="正方形/長方形 88">
          <a:extLst>
            <a:ext uri="{FF2B5EF4-FFF2-40B4-BE49-F238E27FC236}">
              <a16:creationId xmlns:a16="http://schemas.microsoft.com/office/drawing/2014/main" id="{0C37B631-B2EB-4A4F-99AD-D29E0C86F1E5}"/>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textlink="">
      <xdr:nvSpPr>
        <xdr:cNvPr id="90" name="テキスト ボックス 89">
          <a:extLst>
            <a:ext uri="{FF2B5EF4-FFF2-40B4-BE49-F238E27FC236}">
              <a16:creationId xmlns:a16="http://schemas.microsoft.com/office/drawing/2014/main" id="{05346FAB-4EE9-40A4-8948-ED803E39C153}"/>
            </a:ext>
          </a:extLst>
        </xdr:cNvPr>
        <xdr:cNvSpPr txBox="1"/>
      </xdr:nvSpPr>
      <xdr:spPr>
        <a:xfrm>
          <a:off x="592201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861CF22F-34B9-4CF2-8243-12159F417546}"/>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81076256-A889-4B28-B974-C34649B5BC1D}"/>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textlink="">
      <xdr:nvSpPr>
        <xdr:cNvPr id="93" name="テキスト ボックス 92">
          <a:extLst>
            <a:ext uri="{FF2B5EF4-FFF2-40B4-BE49-F238E27FC236}">
              <a16:creationId xmlns:a16="http://schemas.microsoft.com/office/drawing/2014/main" id="{90E73045-F6F3-4BFF-875A-ECB9B06FD4D2}"/>
            </a:ext>
          </a:extLst>
        </xdr:cNvPr>
        <xdr:cNvSpPr txBox="1"/>
      </xdr:nvSpPr>
      <xdr:spPr>
        <a:xfrm>
          <a:off x="552722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47C1E670-A16A-42E4-8DB1-691267FDD5A0}"/>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textlink="">
      <xdr:nvSpPr>
        <xdr:cNvPr id="95" name="テキスト ボックス 94">
          <a:extLst>
            <a:ext uri="{FF2B5EF4-FFF2-40B4-BE49-F238E27FC236}">
              <a16:creationId xmlns:a16="http://schemas.microsoft.com/office/drawing/2014/main" id="{CF01F7C9-DE6E-4840-942A-6FA747D02F8B}"/>
            </a:ext>
          </a:extLst>
        </xdr:cNvPr>
        <xdr:cNvSpPr txBox="1"/>
      </xdr:nvSpPr>
      <xdr:spPr>
        <a:xfrm>
          <a:off x="5527221"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1644D74A-BE43-4013-ACD2-4717186E7906}"/>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textlink="">
      <xdr:nvSpPr>
        <xdr:cNvPr id="97" name="テキスト ボックス 96">
          <a:extLst>
            <a:ext uri="{FF2B5EF4-FFF2-40B4-BE49-F238E27FC236}">
              <a16:creationId xmlns:a16="http://schemas.microsoft.com/office/drawing/2014/main" id="{BCD736BF-571C-46D3-B681-B709E31283FA}"/>
            </a:ext>
          </a:extLst>
        </xdr:cNvPr>
        <xdr:cNvSpPr txBox="1"/>
      </xdr:nvSpPr>
      <xdr:spPr>
        <a:xfrm>
          <a:off x="5527221"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AA468623-8E79-4477-A5D2-C6BC57388145}"/>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textlink="">
      <xdr:nvSpPr>
        <xdr:cNvPr id="99" name="テキスト ボックス 98">
          <a:extLst>
            <a:ext uri="{FF2B5EF4-FFF2-40B4-BE49-F238E27FC236}">
              <a16:creationId xmlns:a16="http://schemas.microsoft.com/office/drawing/2014/main" id="{AAE5F293-6B3B-4E5B-B6AB-A81CFEA0EB8E}"/>
            </a:ext>
          </a:extLst>
        </xdr:cNvPr>
        <xdr:cNvSpPr txBox="1"/>
      </xdr:nvSpPr>
      <xdr:spPr>
        <a:xfrm>
          <a:off x="5527221"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50B972B2-8870-4941-A4D4-AD50B3C3B17E}"/>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textlink="">
      <xdr:nvSpPr>
        <xdr:cNvPr id="101" name="テキスト ボックス 100">
          <a:extLst>
            <a:ext uri="{FF2B5EF4-FFF2-40B4-BE49-F238E27FC236}">
              <a16:creationId xmlns:a16="http://schemas.microsoft.com/office/drawing/2014/main" id="{7AC2D79C-A514-47B5-BF15-6476294E2F5B}"/>
            </a:ext>
          </a:extLst>
        </xdr:cNvPr>
        <xdr:cNvSpPr txBox="1"/>
      </xdr:nvSpPr>
      <xdr:spPr>
        <a:xfrm>
          <a:off x="5527221"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D8739CFB-4706-4D7B-AE9A-4A00E3F9D06A}"/>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textlink="">
      <xdr:nvSpPr>
        <xdr:cNvPr id="103" name="テキスト ボックス 102">
          <a:extLst>
            <a:ext uri="{FF2B5EF4-FFF2-40B4-BE49-F238E27FC236}">
              <a16:creationId xmlns:a16="http://schemas.microsoft.com/office/drawing/2014/main" id="{18946866-EC50-44D6-AFFA-2BD7F9392DE5}"/>
            </a:ext>
          </a:extLst>
        </xdr:cNvPr>
        <xdr:cNvSpPr txBox="1"/>
      </xdr:nvSpPr>
      <xdr:spPr>
        <a:xfrm>
          <a:off x="552722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textlink="">
      <xdr:nvSpPr>
        <xdr:cNvPr id="104" name="【図書館】&#10;一人当たり面積グラフ枠">
          <a:extLst>
            <a:ext uri="{FF2B5EF4-FFF2-40B4-BE49-F238E27FC236}">
              <a16:creationId xmlns:a16="http://schemas.microsoft.com/office/drawing/2014/main" id="{0F99933E-EC23-4BB6-B7C0-54C40D18099A}"/>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146050</xdr:rowOff>
    </xdr:to>
    <xdr:cxnSp macro="">
      <xdr:nvCxnSpPr>
        <xdr:cNvPr id="105" name="直線コネクタ 104">
          <a:extLst>
            <a:ext uri="{FF2B5EF4-FFF2-40B4-BE49-F238E27FC236}">
              <a16:creationId xmlns:a16="http://schemas.microsoft.com/office/drawing/2014/main" id="{DB290767-A050-4B44-AFED-1111A04F0077}"/>
            </a:ext>
          </a:extLst>
        </xdr:cNvPr>
        <xdr:cNvCxnSpPr/>
      </xdr:nvCxnSpPr>
      <xdr:spPr>
        <a:xfrm flipV="1">
          <a:off x="9429115" y="561721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textlink="">
      <xdr:nvSpPr>
        <xdr:cNvPr id="106" name="【図書館】&#10;一人当たり面積最小値テキスト">
          <a:extLst>
            <a:ext uri="{FF2B5EF4-FFF2-40B4-BE49-F238E27FC236}">
              <a16:creationId xmlns:a16="http://schemas.microsoft.com/office/drawing/2014/main" id="{823B19E2-60F2-43C2-8D8A-FB2CDAADAEDC}"/>
            </a:ext>
          </a:extLst>
        </xdr:cNvPr>
        <xdr:cNvSpPr txBox="1"/>
      </xdr:nvSpPr>
      <xdr:spPr>
        <a:xfrm>
          <a:off x="946785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07" name="直線コネクタ 106">
          <a:extLst>
            <a:ext uri="{FF2B5EF4-FFF2-40B4-BE49-F238E27FC236}">
              <a16:creationId xmlns:a16="http://schemas.microsoft.com/office/drawing/2014/main" id="{AE2071FE-7455-4546-A975-CCEAA6A412A8}"/>
            </a:ext>
          </a:extLst>
        </xdr:cNvPr>
        <xdr:cNvCxnSpPr/>
      </xdr:nvCxnSpPr>
      <xdr:spPr>
        <a:xfrm>
          <a:off x="9356090" y="717359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textlink="">
      <xdr:nvSpPr>
        <xdr:cNvPr id="108" name="【図書館】&#10;一人当たり面積最大値テキスト">
          <a:extLst>
            <a:ext uri="{FF2B5EF4-FFF2-40B4-BE49-F238E27FC236}">
              <a16:creationId xmlns:a16="http://schemas.microsoft.com/office/drawing/2014/main" id="{AEF45F91-F4CA-41B4-94DA-6FB5AEFBADEB}"/>
            </a:ext>
          </a:extLst>
        </xdr:cNvPr>
        <xdr:cNvSpPr txBox="1"/>
      </xdr:nvSpPr>
      <xdr:spPr>
        <a:xfrm>
          <a:off x="946785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09" name="直線コネクタ 108">
          <a:extLst>
            <a:ext uri="{FF2B5EF4-FFF2-40B4-BE49-F238E27FC236}">
              <a16:creationId xmlns:a16="http://schemas.microsoft.com/office/drawing/2014/main" id="{6A96DB2E-462C-49EA-B4B8-8E7312B82504}"/>
            </a:ext>
          </a:extLst>
        </xdr:cNvPr>
        <xdr:cNvCxnSpPr/>
      </xdr:nvCxnSpPr>
      <xdr:spPr>
        <a:xfrm>
          <a:off x="9356090" y="561721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111777</xdr:rowOff>
    </xdr:from>
    <xdr:ext cx="469744" cy="259045"/>
    <xdr:sp textlink="">
      <xdr:nvSpPr>
        <xdr:cNvPr id="110" name="【図書館】&#10;一人当たり面積平均値テキスト">
          <a:extLst>
            <a:ext uri="{FF2B5EF4-FFF2-40B4-BE49-F238E27FC236}">
              <a16:creationId xmlns:a16="http://schemas.microsoft.com/office/drawing/2014/main" id="{AA10DCCA-7644-47D7-BFBE-12D407224EE3}"/>
            </a:ext>
          </a:extLst>
        </xdr:cNvPr>
        <xdr:cNvSpPr txBox="1"/>
      </xdr:nvSpPr>
      <xdr:spPr>
        <a:xfrm>
          <a:off x="9467850" y="6798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133350</xdr:rowOff>
    </xdr:from>
    <xdr:to>
      <xdr:col>55</xdr:col>
      <xdr:colOff>50800</xdr:colOff>
      <xdr:row>40</xdr:row>
      <xdr:rowOff>63500</xdr:rowOff>
    </xdr:to>
    <xdr:sp textlink="">
      <xdr:nvSpPr>
        <xdr:cNvPr id="111" name="フローチャート: 判断 110">
          <a:extLst>
            <a:ext uri="{FF2B5EF4-FFF2-40B4-BE49-F238E27FC236}">
              <a16:creationId xmlns:a16="http://schemas.microsoft.com/office/drawing/2014/main" id="{7C1B78FA-CD8A-4380-AF63-31ECE9169704}"/>
            </a:ext>
          </a:extLst>
        </xdr:cNvPr>
        <xdr:cNvSpPr/>
      </xdr:nvSpPr>
      <xdr:spPr>
        <a:xfrm>
          <a:off x="9394190" y="681609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133350</xdr:rowOff>
    </xdr:from>
    <xdr:to>
      <xdr:col>50</xdr:col>
      <xdr:colOff>165100</xdr:colOff>
      <xdr:row>40</xdr:row>
      <xdr:rowOff>63500</xdr:rowOff>
    </xdr:to>
    <xdr:sp textlink="">
      <xdr:nvSpPr>
        <xdr:cNvPr id="112" name="フローチャート: 判断 111">
          <a:extLst>
            <a:ext uri="{FF2B5EF4-FFF2-40B4-BE49-F238E27FC236}">
              <a16:creationId xmlns:a16="http://schemas.microsoft.com/office/drawing/2014/main" id="{8E7CA5E3-FC72-48C1-9255-37CE79467445}"/>
            </a:ext>
          </a:extLst>
        </xdr:cNvPr>
        <xdr:cNvSpPr/>
      </xdr:nvSpPr>
      <xdr:spPr>
        <a:xfrm>
          <a:off x="8632190" y="6816090"/>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54627</xdr:rowOff>
    </xdr:from>
    <xdr:ext cx="469744" cy="259045"/>
    <xdr:sp textlink="">
      <xdr:nvSpPr>
        <xdr:cNvPr id="113" name="n_1aveValue【図書館】&#10;一人当たり面積">
          <a:extLst>
            <a:ext uri="{FF2B5EF4-FFF2-40B4-BE49-F238E27FC236}">
              <a16:creationId xmlns:a16="http://schemas.microsoft.com/office/drawing/2014/main" id="{28B1B226-2245-4EC0-98F9-2420EA71A421}"/>
            </a:ext>
          </a:extLst>
        </xdr:cNvPr>
        <xdr:cNvSpPr txBox="1"/>
      </xdr:nvSpPr>
      <xdr:spPr>
        <a:xfrm>
          <a:off x="8454467" y="691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0</xdr:rowOff>
    </xdr:from>
    <xdr:to>
      <xdr:col>46</xdr:col>
      <xdr:colOff>38100</xdr:colOff>
      <xdr:row>40</xdr:row>
      <xdr:rowOff>101600</xdr:rowOff>
    </xdr:to>
    <xdr:sp textlink="">
      <xdr:nvSpPr>
        <xdr:cNvPr id="114" name="フローチャート: 判断 113">
          <a:extLst>
            <a:ext uri="{FF2B5EF4-FFF2-40B4-BE49-F238E27FC236}">
              <a16:creationId xmlns:a16="http://schemas.microsoft.com/office/drawing/2014/main" id="{A0368095-E564-4F34-86AE-8FE01C672FE7}"/>
            </a:ext>
          </a:extLst>
        </xdr:cNvPr>
        <xdr:cNvSpPr/>
      </xdr:nvSpPr>
      <xdr:spPr>
        <a:xfrm>
          <a:off x="7846060" y="68580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118127</xdr:rowOff>
    </xdr:from>
    <xdr:ext cx="469744" cy="259045"/>
    <xdr:sp textlink="">
      <xdr:nvSpPr>
        <xdr:cNvPr id="115" name="n_2aveValue【図書館】&#10;一人当たり面積">
          <a:extLst>
            <a:ext uri="{FF2B5EF4-FFF2-40B4-BE49-F238E27FC236}">
              <a16:creationId xmlns:a16="http://schemas.microsoft.com/office/drawing/2014/main" id="{BFA3605D-276B-4068-9159-49B7110DA223}"/>
            </a:ext>
          </a:extLst>
        </xdr:cNvPr>
        <xdr:cNvSpPr txBox="1"/>
      </xdr:nvSpPr>
      <xdr:spPr>
        <a:xfrm>
          <a:off x="7673417" y="663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0</xdr:rowOff>
    </xdr:from>
    <xdr:to>
      <xdr:col>41</xdr:col>
      <xdr:colOff>101600</xdr:colOff>
      <xdr:row>40</xdr:row>
      <xdr:rowOff>101600</xdr:rowOff>
    </xdr:to>
    <xdr:sp textlink="">
      <xdr:nvSpPr>
        <xdr:cNvPr id="116" name="フローチャート: 判断 115">
          <a:extLst>
            <a:ext uri="{FF2B5EF4-FFF2-40B4-BE49-F238E27FC236}">
              <a16:creationId xmlns:a16="http://schemas.microsoft.com/office/drawing/2014/main" id="{30FF8AF2-B870-4137-82FD-F9BEECB9309A}"/>
            </a:ext>
          </a:extLst>
        </xdr:cNvPr>
        <xdr:cNvSpPr/>
      </xdr:nvSpPr>
      <xdr:spPr>
        <a:xfrm>
          <a:off x="7029450" y="68580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118127</xdr:rowOff>
    </xdr:from>
    <xdr:ext cx="469744" cy="259045"/>
    <xdr:sp textlink="">
      <xdr:nvSpPr>
        <xdr:cNvPr id="117" name="n_3aveValue【図書館】&#10;一人当たり面積">
          <a:extLst>
            <a:ext uri="{FF2B5EF4-FFF2-40B4-BE49-F238E27FC236}">
              <a16:creationId xmlns:a16="http://schemas.microsoft.com/office/drawing/2014/main" id="{2A6FA35E-C094-4473-9217-D8741C7C623F}"/>
            </a:ext>
          </a:extLst>
        </xdr:cNvPr>
        <xdr:cNvSpPr txBox="1"/>
      </xdr:nvSpPr>
      <xdr:spPr>
        <a:xfrm>
          <a:off x="6866332" y="663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40</xdr:row>
      <xdr:rowOff>0</xdr:rowOff>
    </xdr:from>
    <xdr:to>
      <xdr:col>36</xdr:col>
      <xdr:colOff>165100</xdr:colOff>
      <xdr:row>40</xdr:row>
      <xdr:rowOff>101600</xdr:rowOff>
    </xdr:to>
    <xdr:sp textlink="">
      <xdr:nvSpPr>
        <xdr:cNvPr id="118" name="フローチャート: 判断 117">
          <a:extLst>
            <a:ext uri="{FF2B5EF4-FFF2-40B4-BE49-F238E27FC236}">
              <a16:creationId xmlns:a16="http://schemas.microsoft.com/office/drawing/2014/main" id="{936FDA47-C30D-4C31-8E5F-4316216D4EC9}"/>
            </a:ext>
          </a:extLst>
        </xdr:cNvPr>
        <xdr:cNvSpPr/>
      </xdr:nvSpPr>
      <xdr:spPr>
        <a:xfrm>
          <a:off x="6231890" y="685800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38</xdr:row>
      <xdr:rowOff>118127</xdr:rowOff>
    </xdr:from>
    <xdr:ext cx="469744" cy="259045"/>
    <xdr:sp textlink="">
      <xdr:nvSpPr>
        <xdr:cNvPr id="119" name="n_4aveValue【図書館】&#10;一人当たり面積">
          <a:extLst>
            <a:ext uri="{FF2B5EF4-FFF2-40B4-BE49-F238E27FC236}">
              <a16:creationId xmlns:a16="http://schemas.microsoft.com/office/drawing/2014/main" id="{9318FFE9-8515-45C4-A95A-49C51F728FBD}"/>
            </a:ext>
          </a:extLst>
        </xdr:cNvPr>
        <xdr:cNvSpPr txBox="1"/>
      </xdr:nvSpPr>
      <xdr:spPr>
        <a:xfrm>
          <a:off x="6068772" y="663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textlink="">
      <xdr:nvSpPr>
        <xdr:cNvPr id="120" name="テキスト ボックス 119">
          <a:extLst>
            <a:ext uri="{FF2B5EF4-FFF2-40B4-BE49-F238E27FC236}">
              <a16:creationId xmlns:a16="http://schemas.microsoft.com/office/drawing/2014/main" id="{348FD7A3-8B92-4278-8DC7-8F2C1837504B}"/>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textlink="">
      <xdr:nvSpPr>
        <xdr:cNvPr id="121" name="テキスト ボックス 120">
          <a:extLst>
            <a:ext uri="{FF2B5EF4-FFF2-40B4-BE49-F238E27FC236}">
              <a16:creationId xmlns:a16="http://schemas.microsoft.com/office/drawing/2014/main" id="{086688C7-267C-4612-AB15-16C33A318DCE}"/>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textlink="">
      <xdr:nvSpPr>
        <xdr:cNvPr id="122" name="テキスト ボックス 121">
          <a:extLst>
            <a:ext uri="{FF2B5EF4-FFF2-40B4-BE49-F238E27FC236}">
              <a16:creationId xmlns:a16="http://schemas.microsoft.com/office/drawing/2014/main" id="{2F840A42-318A-438D-81C9-2822151D6177}"/>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textlink="">
      <xdr:nvSpPr>
        <xdr:cNvPr id="123" name="テキスト ボックス 122">
          <a:extLst>
            <a:ext uri="{FF2B5EF4-FFF2-40B4-BE49-F238E27FC236}">
              <a16:creationId xmlns:a16="http://schemas.microsoft.com/office/drawing/2014/main" id="{6D02D7BB-7AB9-4FD4-982D-C34C247AE6FD}"/>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textlink="">
      <xdr:nvSpPr>
        <xdr:cNvPr id="124" name="テキスト ボックス 123">
          <a:extLst>
            <a:ext uri="{FF2B5EF4-FFF2-40B4-BE49-F238E27FC236}">
              <a16:creationId xmlns:a16="http://schemas.microsoft.com/office/drawing/2014/main" id="{3EE554DE-65AC-4A20-9FFD-2F6CF23BAE8C}"/>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textlink="">
      <xdr:nvSpPr>
        <xdr:cNvPr id="125" name="楕円 124">
          <a:extLst>
            <a:ext uri="{FF2B5EF4-FFF2-40B4-BE49-F238E27FC236}">
              <a16:creationId xmlns:a16="http://schemas.microsoft.com/office/drawing/2014/main" id="{EFF14275-6239-4CCA-A7FB-AD816F02D474}"/>
            </a:ext>
          </a:extLst>
        </xdr:cNvPr>
        <xdr:cNvSpPr/>
      </xdr:nvSpPr>
      <xdr:spPr>
        <a:xfrm>
          <a:off x="9394190" y="6591300"/>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99077</xdr:rowOff>
    </xdr:from>
    <xdr:ext cx="469744" cy="259045"/>
    <xdr:sp textlink="">
      <xdr:nvSpPr>
        <xdr:cNvPr id="126" name="【図書館】&#10;一人当たり面積該当値テキスト">
          <a:extLst>
            <a:ext uri="{FF2B5EF4-FFF2-40B4-BE49-F238E27FC236}">
              <a16:creationId xmlns:a16="http://schemas.microsoft.com/office/drawing/2014/main" id="{8DC13320-324A-40DC-9701-1417D51E9FED}"/>
            </a:ext>
          </a:extLst>
        </xdr:cNvPr>
        <xdr:cNvSpPr txBox="1"/>
      </xdr:nvSpPr>
      <xdr:spPr>
        <a:xfrm>
          <a:off x="9467850" y="643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50800</xdr:rowOff>
    </xdr:from>
    <xdr:to>
      <xdr:col>50</xdr:col>
      <xdr:colOff>165100</xdr:colOff>
      <xdr:row>38</xdr:row>
      <xdr:rowOff>152400</xdr:rowOff>
    </xdr:to>
    <xdr:sp textlink="">
      <xdr:nvSpPr>
        <xdr:cNvPr id="127" name="楕円 126">
          <a:extLst>
            <a:ext uri="{FF2B5EF4-FFF2-40B4-BE49-F238E27FC236}">
              <a16:creationId xmlns:a16="http://schemas.microsoft.com/office/drawing/2014/main" id="{9F11F914-3D55-4E91-9A7B-404C9982C343}"/>
            </a:ext>
          </a:extLst>
        </xdr:cNvPr>
        <xdr:cNvSpPr/>
      </xdr:nvSpPr>
      <xdr:spPr>
        <a:xfrm>
          <a:off x="8632190" y="656971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101600</xdr:rowOff>
    </xdr:from>
    <xdr:to>
      <xdr:col>55</xdr:col>
      <xdr:colOff>0</xdr:colOff>
      <xdr:row>38</xdr:row>
      <xdr:rowOff>127000</xdr:rowOff>
    </xdr:to>
    <xdr:cxnSp macro="">
      <xdr:nvCxnSpPr>
        <xdr:cNvPr id="128" name="直線コネクタ 127">
          <a:extLst>
            <a:ext uri="{FF2B5EF4-FFF2-40B4-BE49-F238E27FC236}">
              <a16:creationId xmlns:a16="http://schemas.microsoft.com/office/drawing/2014/main" id="{D55DBAC3-9FC2-4FCE-ABB6-8413B38955E0}"/>
            </a:ext>
          </a:extLst>
        </xdr:cNvPr>
        <xdr:cNvCxnSpPr/>
      </xdr:nvCxnSpPr>
      <xdr:spPr>
        <a:xfrm>
          <a:off x="8686800" y="6612890"/>
          <a:ext cx="74295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textlink="">
      <xdr:nvSpPr>
        <xdr:cNvPr id="129" name="n_1mainValue【図書館】&#10;一人当たり面積">
          <a:extLst>
            <a:ext uri="{FF2B5EF4-FFF2-40B4-BE49-F238E27FC236}">
              <a16:creationId xmlns:a16="http://schemas.microsoft.com/office/drawing/2014/main" id="{A480756B-087C-4465-A937-8DBD8D302006}"/>
            </a:ext>
          </a:extLst>
        </xdr:cNvPr>
        <xdr:cNvSpPr txBox="1"/>
      </xdr:nvSpPr>
      <xdr:spPr>
        <a:xfrm>
          <a:off x="8454467"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textlink="">
      <xdr:nvSpPr>
        <xdr:cNvPr id="130" name="正方形/長方形 129">
          <a:extLst>
            <a:ext uri="{FF2B5EF4-FFF2-40B4-BE49-F238E27FC236}">
              <a16:creationId xmlns:a16="http://schemas.microsoft.com/office/drawing/2014/main" id="{572D93C0-51FB-4027-9AA1-49BC7AF789D5}"/>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textlink="">
      <xdr:nvSpPr>
        <xdr:cNvPr id="131" name="正方形/長方形 130">
          <a:extLst>
            <a:ext uri="{FF2B5EF4-FFF2-40B4-BE49-F238E27FC236}">
              <a16:creationId xmlns:a16="http://schemas.microsoft.com/office/drawing/2014/main" id="{1F1182AD-624C-479D-83D8-04D3EC0DA341}"/>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textlink="">
      <xdr:nvSpPr>
        <xdr:cNvPr id="132" name="正方形/長方形 131">
          <a:extLst>
            <a:ext uri="{FF2B5EF4-FFF2-40B4-BE49-F238E27FC236}">
              <a16:creationId xmlns:a16="http://schemas.microsoft.com/office/drawing/2014/main" id="{AB464AE4-35C5-47D0-A55F-F193BCB454D7}"/>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textlink="">
      <xdr:nvSpPr>
        <xdr:cNvPr id="133" name="正方形/長方形 132">
          <a:extLst>
            <a:ext uri="{FF2B5EF4-FFF2-40B4-BE49-F238E27FC236}">
              <a16:creationId xmlns:a16="http://schemas.microsoft.com/office/drawing/2014/main" id="{17956615-8717-4A90-8024-991F470C4A41}"/>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textlink="">
      <xdr:nvSpPr>
        <xdr:cNvPr id="134" name="正方形/長方形 133">
          <a:extLst>
            <a:ext uri="{FF2B5EF4-FFF2-40B4-BE49-F238E27FC236}">
              <a16:creationId xmlns:a16="http://schemas.microsoft.com/office/drawing/2014/main" id="{49AEFCF6-14D7-4344-A00D-28E7DCBC0F1D}"/>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textlink="">
      <xdr:nvSpPr>
        <xdr:cNvPr id="135" name="正方形/長方形 134">
          <a:extLst>
            <a:ext uri="{FF2B5EF4-FFF2-40B4-BE49-F238E27FC236}">
              <a16:creationId xmlns:a16="http://schemas.microsoft.com/office/drawing/2014/main" id="{B788C1F7-0181-4413-B931-080755F0A1AE}"/>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textlink="">
      <xdr:nvSpPr>
        <xdr:cNvPr id="136" name="正方形/長方形 135">
          <a:extLst>
            <a:ext uri="{FF2B5EF4-FFF2-40B4-BE49-F238E27FC236}">
              <a16:creationId xmlns:a16="http://schemas.microsoft.com/office/drawing/2014/main" id="{6AC83DA1-11A2-42B2-8274-E42AF9F1BDB5}"/>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textlink="">
      <xdr:nvSpPr>
        <xdr:cNvPr id="137" name="正方形/長方形 136">
          <a:extLst>
            <a:ext uri="{FF2B5EF4-FFF2-40B4-BE49-F238E27FC236}">
              <a16:creationId xmlns:a16="http://schemas.microsoft.com/office/drawing/2014/main" id="{881C81EC-7AF5-4D6F-AE6D-925A1E547973}"/>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textlink="">
      <xdr:nvSpPr>
        <xdr:cNvPr id="138" name="テキスト ボックス 137">
          <a:extLst>
            <a:ext uri="{FF2B5EF4-FFF2-40B4-BE49-F238E27FC236}">
              <a16:creationId xmlns:a16="http://schemas.microsoft.com/office/drawing/2014/main" id="{D4ACD53C-4B70-4130-8A7B-1E527E94A06E}"/>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a16="http://schemas.microsoft.com/office/drawing/2014/main" id="{D31CACF3-9745-48BD-B799-1E7719A7CACA}"/>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textlink="">
      <xdr:nvSpPr>
        <xdr:cNvPr id="140" name="テキスト ボックス 139">
          <a:extLst>
            <a:ext uri="{FF2B5EF4-FFF2-40B4-BE49-F238E27FC236}">
              <a16:creationId xmlns:a16="http://schemas.microsoft.com/office/drawing/2014/main" id="{B3C966E5-F3ED-4F68-B5DD-CD7116DE4371}"/>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1" name="直線コネクタ 140">
          <a:extLst>
            <a:ext uri="{FF2B5EF4-FFF2-40B4-BE49-F238E27FC236}">
              <a16:creationId xmlns:a16="http://schemas.microsoft.com/office/drawing/2014/main" id="{54B8478C-721A-4A7A-B7AD-248455543078}"/>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textlink="">
      <xdr:nvSpPr>
        <xdr:cNvPr id="142" name="テキスト ボックス 141">
          <a:extLst>
            <a:ext uri="{FF2B5EF4-FFF2-40B4-BE49-F238E27FC236}">
              <a16:creationId xmlns:a16="http://schemas.microsoft.com/office/drawing/2014/main" id="{F93FE7CB-A929-4C2F-BE8E-A7669975901E}"/>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3" name="直線コネクタ 142">
          <a:extLst>
            <a:ext uri="{FF2B5EF4-FFF2-40B4-BE49-F238E27FC236}">
              <a16:creationId xmlns:a16="http://schemas.microsoft.com/office/drawing/2014/main" id="{59541045-202A-4FF2-B3E2-AD3A3A21B31E}"/>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textlink="">
      <xdr:nvSpPr>
        <xdr:cNvPr id="144" name="テキスト ボックス 143">
          <a:extLst>
            <a:ext uri="{FF2B5EF4-FFF2-40B4-BE49-F238E27FC236}">
              <a16:creationId xmlns:a16="http://schemas.microsoft.com/office/drawing/2014/main" id="{5E3DA7FC-A9CE-459E-ADCC-D3145BADEF83}"/>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a:extLst>
            <a:ext uri="{FF2B5EF4-FFF2-40B4-BE49-F238E27FC236}">
              <a16:creationId xmlns:a16="http://schemas.microsoft.com/office/drawing/2014/main" id="{16925677-A2F5-48AF-8064-7DC09D3229F7}"/>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textlink="">
      <xdr:nvSpPr>
        <xdr:cNvPr id="146" name="テキスト ボックス 145">
          <a:extLst>
            <a:ext uri="{FF2B5EF4-FFF2-40B4-BE49-F238E27FC236}">
              <a16:creationId xmlns:a16="http://schemas.microsoft.com/office/drawing/2014/main" id="{67DB90C0-7C00-46B8-96C2-8F24C4273D67}"/>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7" name="直線コネクタ 146">
          <a:extLst>
            <a:ext uri="{FF2B5EF4-FFF2-40B4-BE49-F238E27FC236}">
              <a16:creationId xmlns:a16="http://schemas.microsoft.com/office/drawing/2014/main" id="{60DEDC0B-28E9-4E04-861F-74244C3CBF89}"/>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textlink="">
      <xdr:nvSpPr>
        <xdr:cNvPr id="148" name="テキスト ボックス 147">
          <a:extLst>
            <a:ext uri="{FF2B5EF4-FFF2-40B4-BE49-F238E27FC236}">
              <a16:creationId xmlns:a16="http://schemas.microsoft.com/office/drawing/2014/main" id="{75B69237-25CB-418D-B9FA-53F610C2B83E}"/>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9" name="直線コネクタ 148">
          <a:extLst>
            <a:ext uri="{FF2B5EF4-FFF2-40B4-BE49-F238E27FC236}">
              <a16:creationId xmlns:a16="http://schemas.microsoft.com/office/drawing/2014/main" id="{928755E2-DB07-4E53-AA4E-28C0290E69E6}"/>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textlink="">
      <xdr:nvSpPr>
        <xdr:cNvPr id="150" name="テキスト ボックス 149">
          <a:extLst>
            <a:ext uri="{FF2B5EF4-FFF2-40B4-BE49-F238E27FC236}">
              <a16:creationId xmlns:a16="http://schemas.microsoft.com/office/drawing/2014/main" id="{E77659A7-D517-4C19-9D22-5FAB5F6F708F}"/>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a:extLst>
            <a:ext uri="{FF2B5EF4-FFF2-40B4-BE49-F238E27FC236}">
              <a16:creationId xmlns:a16="http://schemas.microsoft.com/office/drawing/2014/main" id="{5E1EBE5B-CA97-48F4-8B86-05A125539854}"/>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textlink="">
      <xdr:nvSpPr>
        <xdr:cNvPr id="152" name="テキスト ボックス 151">
          <a:extLst>
            <a:ext uri="{FF2B5EF4-FFF2-40B4-BE49-F238E27FC236}">
              <a16:creationId xmlns:a16="http://schemas.microsoft.com/office/drawing/2014/main" id="{964D42A5-3F14-4512-9DFD-50E79FB191B8}"/>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textlink="">
      <xdr:nvSpPr>
        <xdr:cNvPr id="153" name="【体育館・プール】&#10;有形固定資産減価償却率グラフ枠">
          <a:extLst>
            <a:ext uri="{FF2B5EF4-FFF2-40B4-BE49-F238E27FC236}">
              <a16:creationId xmlns:a16="http://schemas.microsoft.com/office/drawing/2014/main" id="{ED6E46D5-5E18-44B8-A293-08D3309FBFF2}"/>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60960</xdr:rowOff>
    </xdr:from>
    <xdr:to>
      <xdr:col>24</xdr:col>
      <xdr:colOff>62865</xdr:colOff>
      <xdr:row>64</xdr:row>
      <xdr:rowOff>76200</xdr:rowOff>
    </xdr:to>
    <xdr:cxnSp macro="">
      <xdr:nvCxnSpPr>
        <xdr:cNvPr id="154" name="直線コネクタ 153">
          <a:extLst>
            <a:ext uri="{FF2B5EF4-FFF2-40B4-BE49-F238E27FC236}">
              <a16:creationId xmlns:a16="http://schemas.microsoft.com/office/drawing/2014/main" id="{6220FFA2-EA8F-4CB9-8B00-9ED295CAAAB6}"/>
            </a:ext>
          </a:extLst>
        </xdr:cNvPr>
        <xdr:cNvCxnSpPr/>
      </xdr:nvCxnSpPr>
      <xdr:spPr>
        <a:xfrm flipV="1">
          <a:off x="4173855" y="948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textlink="">
      <xdr:nvSpPr>
        <xdr:cNvPr id="155" name="【体育館・プール】&#10;有形固定資産減価償却率最小値テキスト">
          <a:extLst>
            <a:ext uri="{FF2B5EF4-FFF2-40B4-BE49-F238E27FC236}">
              <a16:creationId xmlns:a16="http://schemas.microsoft.com/office/drawing/2014/main" id="{843ABC1A-3A74-4459-8F93-27B587C39985}"/>
            </a:ext>
          </a:extLst>
        </xdr:cNvPr>
        <xdr:cNvSpPr txBox="1"/>
      </xdr:nvSpPr>
      <xdr:spPr>
        <a:xfrm>
          <a:off x="4212590" y="1105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56" name="直線コネクタ 155">
          <a:extLst>
            <a:ext uri="{FF2B5EF4-FFF2-40B4-BE49-F238E27FC236}">
              <a16:creationId xmlns:a16="http://schemas.microsoft.com/office/drawing/2014/main" id="{9502C623-EBA1-479E-91D2-9C65DABAF4C3}"/>
            </a:ext>
          </a:extLst>
        </xdr:cNvPr>
        <xdr:cNvCxnSpPr/>
      </xdr:nvCxnSpPr>
      <xdr:spPr>
        <a:xfrm>
          <a:off x="4112260" y="1104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7637</xdr:rowOff>
    </xdr:from>
    <xdr:ext cx="405111" cy="259045"/>
    <xdr:sp textlink="">
      <xdr:nvSpPr>
        <xdr:cNvPr id="157" name="【体育館・プール】&#10;有形固定資産減価償却率最大値テキスト">
          <a:extLst>
            <a:ext uri="{FF2B5EF4-FFF2-40B4-BE49-F238E27FC236}">
              <a16:creationId xmlns:a16="http://schemas.microsoft.com/office/drawing/2014/main" id="{79CFA6D4-4AD2-43C5-9B97-CC7789A56B1E}"/>
            </a:ext>
          </a:extLst>
        </xdr:cNvPr>
        <xdr:cNvSpPr txBox="1"/>
      </xdr:nvSpPr>
      <xdr:spPr>
        <a:xfrm>
          <a:off x="4212590" y="926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60960</xdr:rowOff>
    </xdr:from>
    <xdr:to>
      <xdr:col>24</xdr:col>
      <xdr:colOff>152400</xdr:colOff>
      <xdr:row>55</xdr:row>
      <xdr:rowOff>60960</xdr:rowOff>
    </xdr:to>
    <xdr:cxnSp macro="">
      <xdr:nvCxnSpPr>
        <xdr:cNvPr id="158" name="直線コネクタ 157">
          <a:extLst>
            <a:ext uri="{FF2B5EF4-FFF2-40B4-BE49-F238E27FC236}">
              <a16:creationId xmlns:a16="http://schemas.microsoft.com/office/drawing/2014/main" id="{5DEF99FE-5E9F-4411-B597-8EF01400BABF}"/>
            </a:ext>
          </a:extLst>
        </xdr:cNvPr>
        <xdr:cNvCxnSpPr/>
      </xdr:nvCxnSpPr>
      <xdr:spPr>
        <a:xfrm>
          <a:off x="4112260" y="9486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97807</xdr:rowOff>
    </xdr:from>
    <xdr:ext cx="405111" cy="259045"/>
    <xdr:sp textlink="">
      <xdr:nvSpPr>
        <xdr:cNvPr id="159" name="【体育館・プール】&#10;有形固定資産減価償却率平均値テキスト">
          <a:extLst>
            <a:ext uri="{FF2B5EF4-FFF2-40B4-BE49-F238E27FC236}">
              <a16:creationId xmlns:a16="http://schemas.microsoft.com/office/drawing/2014/main" id="{EA33D316-62D9-4C38-817E-E2F333111CF1}"/>
            </a:ext>
          </a:extLst>
        </xdr:cNvPr>
        <xdr:cNvSpPr txBox="1"/>
      </xdr:nvSpPr>
      <xdr:spPr>
        <a:xfrm>
          <a:off x="4212590" y="1003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textlink="">
      <xdr:nvSpPr>
        <xdr:cNvPr id="160" name="フローチャート: 判断 159">
          <a:extLst>
            <a:ext uri="{FF2B5EF4-FFF2-40B4-BE49-F238E27FC236}">
              <a16:creationId xmlns:a16="http://schemas.microsoft.com/office/drawing/2014/main" id="{2B512AC8-9D49-4E39-94E1-149ECED22BAB}"/>
            </a:ext>
          </a:extLst>
        </xdr:cNvPr>
        <xdr:cNvSpPr/>
      </xdr:nvSpPr>
      <xdr:spPr>
        <a:xfrm>
          <a:off x="4131310" y="101904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71120</xdr:rowOff>
    </xdr:from>
    <xdr:to>
      <xdr:col>20</xdr:col>
      <xdr:colOff>38100</xdr:colOff>
      <xdr:row>60</xdr:row>
      <xdr:rowOff>1270</xdr:rowOff>
    </xdr:to>
    <xdr:sp textlink="">
      <xdr:nvSpPr>
        <xdr:cNvPr id="161" name="フローチャート: 判断 160">
          <a:extLst>
            <a:ext uri="{FF2B5EF4-FFF2-40B4-BE49-F238E27FC236}">
              <a16:creationId xmlns:a16="http://schemas.microsoft.com/office/drawing/2014/main" id="{5863D9A6-02C1-435F-98E5-097CF97E3040}"/>
            </a:ext>
          </a:extLst>
        </xdr:cNvPr>
        <xdr:cNvSpPr/>
      </xdr:nvSpPr>
      <xdr:spPr>
        <a:xfrm>
          <a:off x="3388360" y="1018476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17797</xdr:rowOff>
    </xdr:from>
    <xdr:ext cx="405111" cy="259045"/>
    <xdr:sp textlink="">
      <xdr:nvSpPr>
        <xdr:cNvPr id="162" name="n_1aveValue【体育館・プール】&#10;有形固定資産減価償却率">
          <a:extLst>
            <a:ext uri="{FF2B5EF4-FFF2-40B4-BE49-F238E27FC236}">
              <a16:creationId xmlns:a16="http://schemas.microsoft.com/office/drawing/2014/main" id="{EEABA499-2161-4915-974C-CE2FC92F22ED}"/>
            </a:ext>
          </a:extLst>
        </xdr:cNvPr>
        <xdr:cNvSpPr txBox="1"/>
      </xdr:nvSpPr>
      <xdr:spPr>
        <a:xfrm>
          <a:off x="32391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116840</xdr:rowOff>
    </xdr:from>
    <xdr:to>
      <xdr:col>15</xdr:col>
      <xdr:colOff>101600</xdr:colOff>
      <xdr:row>60</xdr:row>
      <xdr:rowOff>46990</xdr:rowOff>
    </xdr:to>
    <xdr:sp textlink="">
      <xdr:nvSpPr>
        <xdr:cNvPr id="163" name="フローチャート: 判断 162">
          <a:extLst>
            <a:ext uri="{FF2B5EF4-FFF2-40B4-BE49-F238E27FC236}">
              <a16:creationId xmlns:a16="http://schemas.microsoft.com/office/drawing/2014/main" id="{3D9CA2F8-703B-43C8-8C12-FD3DB92EF8B7}"/>
            </a:ext>
          </a:extLst>
        </xdr:cNvPr>
        <xdr:cNvSpPr/>
      </xdr:nvSpPr>
      <xdr:spPr>
        <a:xfrm>
          <a:off x="2571750" y="102323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63517</xdr:rowOff>
    </xdr:from>
    <xdr:ext cx="405111" cy="259045"/>
    <xdr:sp textlink="">
      <xdr:nvSpPr>
        <xdr:cNvPr id="164" name="n_2aveValue【体育館・プール】&#10;有形固定資産減価償却率">
          <a:extLst>
            <a:ext uri="{FF2B5EF4-FFF2-40B4-BE49-F238E27FC236}">
              <a16:creationId xmlns:a16="http://schemas.microsoft.com/office/drawing/2014/main" id="{BDDD3F72-C940-4C4C-8825-866DE71057EF}"/>
            </a:ext>
          </a:extLst>
        </xdr:cNvPr>
        <xdr:cNvSpPr txBox="1"/>
      </xdr:nvSpPr>
      <xdr:spPr>
        <a:xfrm>
          <a:off x="24390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128270</xdr:rowOff>
    </xdr:from>
    <xdr:to>
      <xdr:col>10</xdr:col>
      <xdr:colOff>165100</xdr:colOff>
      <xdr:row>60</xdr:row>
      <xdr:rowOff>58420</xdr:rowOff>
    </xdr:to>
    <xdr:sp textlink="">
      <xdr:nvSpPr>
        <xdr:cNvPr id="165" name="フローチャート: 判断 164">
          <a:extLst>
            <a:ext uri="{FF2B5EF4-FFF2-40B4-BE49-F238E27FC236}">
              <a16:creationId xmlns:a16="http://schemas.microsoft.com/office/drawing/2014/main" id="{00C1F1DD-9888-4D8A-B539-20544445CAD5}"/>
            </a:ext>
          </a:extLst>
        </xdr:cNvPr>
        <xdr:cNvSpPr/>
      </xdr:nvSpPr>
      <xdr:spPr>
        <a:xfrm>
          <a:off x="1774190" y="1024763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74947</xdr:rowOff>
    </xdr:from>
    <xdr:ext cx="405111" cy="259045"/>
    <xdr:sp textlink="">
      <xdr:nvSpPr>
        <xdr:cNvPr id="166" name="n_3aveValue【体育館・プール】&#10;有形固定資産減価償却率">
          <a:extLst>
            <a:ext uri="{FF2B5EF4-FFF2-40B4-BE49-F238E27FC236}">
              <a16:creationId xmlns:a16="http://schemas.microsoft.com/office/drawing/2014/main" id="{2B59D43E-8D0A-4D0F-98B7-09F8F2C27803}"/>
            </a:ext>
          </a:extLst>
        </xdr:cNvPr>
        <xdr:cNvSpPr txBox="1"/>
      </xdr:nvSpPr>
      <xdr:spPr>
        <a:xfrm>
          <a:off x="164148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93980</xdr:rowOff>
    </xdr:from>
    <xdr:to>
      <xdr:col>6</xdr:col>
      <xdr:colOff>38100</xdr:colOff>
      <xdr:row>60</xdr:row>
      <xdr:rowOff>24130</xdr:rowOff>
    </xdr:to>
    <xdr:sp textlink="">
      <xdr:nvSpPr>
        <xdr:cNvPr id="167" name="フローチャート: 判断 166">
          <a:extLst>
            <a:ext uri="{FF2B5EF4-FFF2-40B4-BE49-F238E27FC236}">
              <a16:creationId xmlns:a16="http://schemas.microsoft.com/office/drawing/2014/main" id="{1FE33DB8-86D2-420D-B12E-54E4F875BFB3}"/>
            </a:ext>
          </a:extLst>
        </xdr:cNvPr>
        <xdr:cNvSpPr/>
      </xdr:nvSpPr>
      <xdr:spPr>
        <a:xfrm>
          <a:off x="988060" y="1021334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58</xdr:row>
      <xdr:rowOff>40657</xdr:rowOff>
    </xdr:from>
    <xdr:ext cx="405111" cy="259045"/>
    <xdr:sp textlink="">
      <xdr:nvSpPr>
        <xdr:cNvPr id="168" name="n_4aveValue【体育館・プール】&#10;有形固定資産減価償却率">
          <a:extLst>
            <a:ext uri="{FF2B5EF4-FFF2-40B4-BE49-F238E27FC236}">
              <a16:creationId xmlns:a16="http://schemas.microsoft.com/office/drawing/2014/main" id="{104D3CD0-7F0C-48B1-A615-36F5ACC68259}"/>
            </a:ext>
          </a:extLst>
        </xdr:cNvPr>
        <xdr:cNvSpPr txBox="1"/>
      </xdr:nvSpPr>
      <xdr:spPr>
        <a:xfrm>
          <a:off x="85535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textlink="">
      <xdr:nvSpPr>
        <xdr:cNvPr id="169" name="テキスト ボックス 168">
          <a:extLst>
            <a:ext uri="{FF2B5EF4-FFF2-40B4-BE49-F238E27FC236}">
              <a16:creationId xmlns:a16="http://schemas.microsoft.com/office/drawing/2014/main" id="{7AAB6073-EA59-4950-B124-F1BE73237DE4}"/>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textlink="">
      <xdr:nvSpPr>
        <xdr:cNvPr id="170" name="テキスト ボックス 169">
          <a:extLst>
            <a:ext uri="{FF2B5EF4-FFF2-40B4-BE49-F238E27FC236}">
              <a16:creationId xmlns:a16="http://schemas.microsoft.com/office/drawing/2014/main" id="{CA45ABE2-D74D-47E7-BE8A-038941D03591}"/>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textlink="">
      <xdr:nvSpPr>
        <xdr:cNvPr id="171" name="テキスト ボックス 170">
          <a:extLst>
            <a:ext uri="{FF2B5EF4-FFF2-40B4-BE49-F238E27FC236}">
              <a16:creationId xmlns:a16="http://schemas.microsoft.com/office/drawing/2014/main" id="{7088535D-87DD-4667-B46E-36EB4FD29029}"/>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textlink="">
      <xdr:nvSpPr>
        <xdr:cNvPr id="172" name="テキスト ボックス 171">
          <a:extLst>
            <a:ext uri="{FF2B5EF4-FFF2-40B4-BE49-F238E27FC236}">
              <a16:creationId xmlns:a16="http://schemas.microsoft.com/office/drawing/2014/main" id="{1DF30DFD-F311-457D-8CCB-6F32D0EBFD7F}"/>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textlink="">
      <xdr:nvSpPr>
        <xdr:cNvPr id="173" name="テキスト ボックス 172">
          <a:extLst>
            <a:ext uri="{FF2B5EF4-FFF2-40B4-BE49-F238E27FC236}">
              <a16:creationId xmlns:a16="http://schemas.microsoft.com/office/drawing/2014/main" id="{FD833662-E112-432C-933D-25F56B8028E5}"/>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12065</xdr:rowOff>
    </xdr:from>
    <xdr:to>
      <xdr:col>24</xdr:col>
      <xdr:colOff>114300</xdr:colOff>
      <xdr:row>62</xdr:row>
      <xdr:rowOff>113665</xdr:rowOff>
    </xdr:to>
    <xdr:sp textlink="">
      <xdr:nvSpPr>
        <xdr:cNvPr id="174" name="楕円 173">
          <a:extLst>
            <a:ext uri="{FF2B5EF4-FFF2-40B4-BE49-F238E27FC236}">
              <a16:creationId xmlns:a16="http://schemas.microsoft.com/office/drawing/2014/main" id="{1385FDCB-BB42-4494-8BBB-FE56495102C2}"/>
            </a:ext>
          </a:extLst>
        </xdr:cNvPr>
        <xdr:cNvSpPr/>
      </xdr:nvSpPr>
      <xdr:spPr>
        <a:xfrm>
          <a:off x="4131310" y="1064577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161942</xdr:rowOff>
    </xdr:from>
    <xdr:ext cx="405111" cy="259045"/>
    <xdr:sp textlink="">
      <xdr:nvSpPr>
        <xdr:cNvPr id="175" name="【体育館・プール】&#10;有形固定資産減価償却率該当値テキスト">
          <a:extLst>
            <a:ext uri="{FF2B5EF4-FFF2-40B4-BE49-F238E27FC236}">
              <a16:creationId xmlns:a16="http://schemas.microsoft.com/office/drawing/2014/main" id="{CD31A8BB-527E-4223-87BC-AB01784AD88A}"/>
            </a:ext>
          </a:extLst>
        </xdr:cNvPr>
        <xdr:cNvSpPr txBox="1"/>
      </xdr:nvSpPr>
      <xdr:spPr>
        <a:xfrm>
          <a:off x="4212590"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143510</xdr:rowOff>
    </xdr:from>
    <xdr:to>
      <xdr:col>20</xdr:col>
      <xdr:colOff>38100</xdr:colOff>
      <xdr:row>62</xdr:row>
      <xdr:rowOff>73660</xdr:rowOff>
    </xdr:to>
    <xdr:sp textlink="">
      <xdr:nvSpPr>
        <xdr:cNvPr id="176" name="楕円 175">
          <a:extLst>
            <a:ext uri="{FF2B5EF4-FFF2-40B4-BE49-F238E27FC236}">
              <a16:creationId xmlns:a16="http://schemas.microsoft.com/office/drawing/2014/main" id="{B3B6DDD2-F407-424B-84D8-FF9A18D8FD01}"/>
            </a:ext>
          </a:extLst>
        </xdr:cNvPr>
        <xdr:cNvSpPr/>
      </xdr:nvSpPr>
      <xdr:spPr>
        <a:xfrm>
          <a:off x="3388360" y="1060005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22860</xdr:rowOff>
    </xdr:from>
    <xdr:to>
      <xdr:col>24</xdr:col>
      <xdr:colOff>63500</xdr:colOff>
      <xdr:row>62</xdr:row>
      <xdr:rowOff>62865</xdr:rowOff>
    </xdr:to>
    <xdr:cxnSp macro="">
      <xdr:nvCxnSpPr>
        <xdr:cNvPr id="177" name="直線コネクタ 176">
          <a:extLst>
            <a:ext uri="{FF2B5EF4-FFF2-40B4-BE49-F238E27FC236}">
              <a16:creationId xmlns:a16="http://schemas.microsoft.com/office/drawing/2014/main" id="{B9D8986D-F9DE-4EC8-8DAE-E21B4EE0E732}"/>
            </a:ext>
          </a:extLst>
        </xdr:cNvPr>
        <xdr:cNvCxnSpPr/>
      </xdr:nvCxnSpPr>
      <xdr:spPr>
        <a:xfrm>
          <a:off x="3431540" y="10648950"/>
          <a:ext cx="7429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64787</xdr:rowOff>
    </xdr:from>
    <xdr:ext cx="405111" cy="259045"/>
    <xdr:sp textlink="">
      <xdr:nvSpPr>
        <xdr:cNvPr id="178" name="n_1mainValue【体育館・プール】&#10;有形固定資産減価償却率">
          <a:extLst>
            <a:ext uri="{FF2B5EF4-FFF2-40B4-BE49-F238E27FC236}">
              <a16:creationId xmlns:a16="http://schemas.microsoft.com/office/drawing/2014/main" id="{92303202-1946-4254-A3F5-B1F1DC5EA378}"/>
            </a:ext>
          </a:extLst>
        </xdr:cNvPr>
        <xdr:cNvSpPr txBox="1"/>
      </xdr:nvSpPr>
      <xdr:spPr>
        <a:xfrm>
          <a:off x="32391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textlink="">
      <xdr:nvSpPr>
        <xdr:cNvPr id="179" name="正方形/長方形 178">
          <a:extLst>
            <a:ext uri="{FF2B5EF4-FFF2-40B4-BE49-F238E27FC236}">
              <a16:creationId xmlns:a16="http://schemas.microsoft.com/office/drawing/2014/main" id="{BB5CB562-1E51-49B7-B924-5CEA8756355B}"/>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textlink="">
      <xdr:nvSpPr>
        <xdr:cNvPr id="180" name="正方形/長方形 179">
          <a:extLst>
            <a:ext uri="{FF2B5EF4-FFF2-40B4-BE49-F238E27FC236}">
              <a16:creationId xmlns:a16="http://schemas.microsoft.com/office/drawing/2014/main" id="{CF5E5046-CA79-4FBF-BA10-F64499C53B9C}"/>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textlink="">
      <xdr:nvSpPr>
        <xdr:cNvPr id="181" name="正方形/長方形 180">
          <a:extLst>
            <a:ext uri="{FF2B5EF4-FFF2-40B4-BE49-F238E27FC236}">
              <a16:creationId xmlns:a16="http://schemas.microsoft.com/office/drawing/2014/main" id="{95515F81-4849-46F3-B737-0906509C3438}"/>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textlink="">
      <xdr:nvSpPr>
        <xdr:cNvPr id="182" name="正方形/長方形 181">
          <a:extLst>
            <a:ext uri="{FF2B5EF4-FFF2-40B4-BE49-F238E27FC236}">
              <a16:creationId xmlns:a16="http://schemas.microsoft.com/office/drawing/2014/main" id="{A3A7F295-97E2-4282-8717-37CBDD099CF0}"/>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textlink="">
      <xdr:nvSpPr>
        <xdr:cNvPr id="183" name="正方形/長方形 182">
          <a:extLst>
            <a:ext uri="{FF2B5EF4-FFF2-40B4-BE49-F238E27FC236}">
              <a16:creationId xmlns:a16="http://schemas.microsoft.com/office/drawing/2014/main" id="{3C184967-3829-47A9-8F9B-2C1746E1CBDF}"/>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textlink="">
      <xdr:nvSpPr>
        <xdr:cNvPr id="184" name="正方形/長方形 183">
          <a:extLst>
            <a:ext uri="{FF2B5EF4-FFF2-40B4-BE49-F238E27FC236}">
              <a16:creationId xmlns:a16="http://schemas.microsoft.com/office/drawing/2014/main" id="{904DF76F-1C1D-4385-B36F-A5EC6FF6A84C}"/>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textlink="">
      <xdr:nvSpPr>
        <xdr:cNvPr id="185" name="正方形/長方形 184">
          <a:extLst>
            <a:ext uri="{FF2B5EF4-FFF2-40B4-BE49-F238E27FC236}">
              <a16:creationId xmlns:a16="http://schemas.microsoft.com/office/drawing/2014/main" id="{733ACA62-B6EC-42A4-A770-D900E9C56C26}"/>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textlink="">
      <xdr:nvSpPr>
        <xdr:cNvPr id="186" name="正方形/長方形 185">
          <a:extLst>
            <a:ext uri="{FF2B5EF4-FFF2-40B4-BE49-F238E27FC236}">
              <a16:creationId xmlns:a16="http://schemas.microsoft.com/office/drawing/2014/main" id="{D59BB711-9A1F-4468-9419-749A868FB22E}"/>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textlink="">
      <xdr:nvSpPr>
        <xdr:cNvPr id="187" name="テキスト ボックス 186">
          <a:extLst>
            <a:ext uri="{FF2B5EF4-FFF2-40B4-BE49-F238E27FC236}">
              <a16:creationId xmlns:a16="http://schemas.microsoft.com/office/drawing/2014/main" id="{605265DA-0F5C-4C67-ABB0-99EFFEC9A159}"/>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id="{E70CCF71-D75F-4B22-8F12-E994C1EF8E84}"/>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a:extLst>
            <a:ext uri="{FF2B5EF4-FFF2-40B4-BE49-F238E27FC236}">
              <a16:creationId xmlns:a16="http://schemas.microsoft.com/office/drawing/2014/main" id="{1869A78D-1127-4BB2-8CBB-2EC616A2AB25}"/>
            </a:ext>
          </a:extLst>
        </xdr:cNvPr>
        <xdr:cNvCxnSpPr/>
      </xdr:nvCxnSpPr>
      <xdr:spPr>
        <a:xfrm>
          <a:off x="5960110" y="1104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textlink="">
      <xdr:nvSpPr>
        <xdr:cNvPr id="190" name="テキスト ボックス 189">
          <a:extLst>
            <a:ext uri="{FF2B5EF4-FFF2-40B4-BE49-F238E27FC236}">
              <a16:creationId xmlns:a16="http://schemas.microsoft.com/office/drawing/2014/main" id="{98632550-D859-4B36-9027-11D2904252C9}"/>
            </a:ext>
          </a:extLst>
        </xdr:cNvPr>
        <xdr:cNvSpPr txBox="1"/>
      </xdr:nvSpPr>
      <xdr:spPr>
        <a:xfrm>
          <a:off x="5527221"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a:extLst>
            <a:ext uri="{FF2B5EF4-FFF2-40B4-BE49-F238E27FC236}">
              <a16:creationId xmlns:a16="http://schemas.microsoft.com/office/drawing/2014/main" id="{9654F2CE-C803-48FB-830E-955156081E53}"/>
            </a:ext>
          </a:extLst>
        </xdr:cNvPr>
        <xdr:cNvCxnSpPr/>
      </xdr:nvCxnSpPr>
      <xdr:spPr>
        <a:xfrm>
          <a:off x="5960110" y="1066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textlink="">
      <xdr:nvSpPr>
        <xdr:cNvPr id="192" name="テキスト ボックス 191">
          <a:extLst>
            <a:ext uri="{FF2B5EF4-FFF2-40B4-BE49-F238E27FC236}">
              <a16:creationId xmlns:a16="http://schemas.microsoft.com/office/drawing/2014/main" id="{35B1FA63-78C5-4837-BED9-242C97BA4338}"/>
            </a:ext>
          </a:extLst>
        </xdr:cNvPr>
        <xdr:cNvSpPr txBox="1"/>
      </xdr:nvSpPr>
      <xdr:spPr>
        <a:xfrm>
          <a:off x="5527221" y="1052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a:extLst>
            <a:ext uri="{FF2B5EF4-FFF2-40B4-BE49-F238E27FC236}">
              <a16:creationId xmlns:a16="http://schemas.microsoft.com/office/drawing/2014/main" id="{2F9198EE-460F-4774-A596-14AF7B92828A}"/>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textlink="">
      <xdr:nvSpPr>
        <xdr:cNvPr id="194" name="テキスト ボックス 193">
          <a:extLst>
            <a:ext uri="{FF2B5EF4-FFF2-40B4-BE49-F238E27FC236}">
              <a16:creationId xmlns:a16="http://schemas.microsoft.com/office/drawing/2014/main" id="{73608261-BBBA-4E21-8970-90693DE2E927}"/>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a:extLst>
            <a:ext uri="{FF2B5EF4-FFF2-40B4-BE49-F238E27FC236}">
              <a16:creationId xmlns:a16="http://schemas.microsoft.com/office/drawing/2014/main" id="{9AE94467-055D-4642-A6F5-533C28FCCB4E}"/>
            </a:ext>
          </a:extLst>
        </xdr:cNvPr>
        <xdr:cNvCxnSpPr/>
      </xdr:nvCxnSpPr>
      <xdr:spPr>
        <a:xfrm>
          <a:off x="5960110" y="990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textlink="">
      <xdr:nvSpPr>
        <xdr:cNvPr id="196" name="テキスト ボックス 195">
          <a:extLst>
            <a:ext uri="{FF2B5EF4-FFF2-40B4-BE49-F238E27FC236}">
              <a16:creationId xmlns:a16="http://schemas.microsoft.com/office/drawing/2014/main" id="{683758D6-D9DB-4407-9105-23295F4BB411}"/>
            </a:ext>
          </a:extLst>
        </xdr:cNvPr>
        <xdr:cNvSpPr txBox="1"/>
      </xdr:nvSpPr>
      <xdr:spPr>
        <a:xfrm>
          <a:off x="5527221" y="976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a:extLst>
            <a:ext uri="{FF2B5EF4-FFF2-40B4-BE49-F238E27FC236}">
              <a16:creationId xmlns:a16="http://schemas.microsoft.com/office/drawing/2014/main" id="{F44A195B-FD4B-4D39-B22A-1174C2ED9A84}"/>
            </a:ext>
          </a:extLst>
        </xdr:cNvPr>
        <xdr:cNvCxnSpPr/>
      </xdr:nvCxnSpPr>
      <xdr:spPr>
        <a:xfrm>
          <a:off x="5960110" y="952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textlink="">
      <xdr:nvSpPr>
        <xdr:cNvPr id="198" name="テキスト ボックス 197">
          <a:extLst>
            <a:ext uri="{FF2B5EF4-FFF2-40B4-BE49-F238E27FC236}">
              <a16:creationId xmlns:a16="http://schemas.microsoft.com/office/drawing/2014/main" id="{2E84AC26-00CE-4DF4-AD69-D24789B58494}"/>
            </a:ext>
          </a:extLst>
        </xdr:cNvPr>
        <xdr:cNvSpPr txBox="1"/>
      </xdr:nvSpPr>
      <xdr:spPr>
        <a:xfrm>
          <a:off x="5527221" y="938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id="{8D513290-02A2-44C4-A90D-FA4C371682FD}"/>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textlink="">
      <xdr:nvSpPr>
        <xdr:cNvPr id="200" name="テキスト ボックス 199">
          <a:extLst>
            <a:ext uri="{FF2B5EF4-FFF2-40B4-BE49-F238E27FC236}">
              <a16:creationId xmlns:a16="http://schemas.microsoft.com/office/drawing/2014/main" id="{F64B376E-F8F9-4CDA-830B-063E3013EACE}"/>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textlink="">
      <xdr:nvSpPr>
        <xdr:cNvPr id="201" name="【体育館・プール】&#10;一人当たり面積グラフ枠">
          <a:extLst>
            <a:ext uri="{FF2B5EF4-FFF2-40B4-BE49-F238E27FC236}">
              <a16:creationId xmlns:a16="http://schemas.microsoft.com/office/drawing/2014/main" id="{4860E473-DDC5-47F9-B111-C06591EA0BCF}"/>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60960</xdr:rowOff>
    </xdr:to>
    <xdr:cxnSp macro="">
      <xdr:nvCxnSpPr>
        <xdr:cNvPr id="202" name="直線コネクタ 201">
          <a:extLst>
            <a:ext uri="{FF2B5EF4-FFF2-40B4-BE49-F238E27FC236}">
              <a16:creationId xmlns:a16="http://schemas.microsoft.com/office/drawing/2014/main" id="{ED5C50AF-ED58-4F07-999A-A827A15B8C3F}"/>
            </a:ext>
          </a:extLst>
        </xdr:cNvPr>
        <xdr:cNvCxnSpPr/>
      </xdr:nvCxnSpPr>
      <xdr:spPr>
        <a:xfrm flipV="1">
          <a:off x="9429115" y="963549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textlink="">
      <xdr:nvSpPr>
        <xdr:cNvPr id="203" name="【体育館・プール】&#10;一人当たり面積最小値テキスト">
          <a:extLst>
            <a:ext uri="{FF2B5EF4-FFF2-40B4-BE49-F238E27FC236}">
              <a16:creationId xmlns:a16="http://schemas.microsoft.com/office/drawing/2014/main" id="{14005766-CBAA-4BB1-9676-5606C5867FB0}"/>
            </a:ext>
          </a:extLst>
        </xdr:cNvPr>
        <xdr:cNvSpPr txBox="1"/>
      </xdr:nvSpPr>
      <xdr:spPr>
        <a:xfrm>
          <a:off x="9467850" y="1103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04" name="直線コネクタ 203">
          <a:extLst>
            <a:ext uri="{FF2B5EF4-FFF2-40B4-BE49-F238E27FC236}">
              <a16:creationId xmlns:a16="http://schemas.microsoft.com/office/drawing/2014/main" id="{18462AFC-507F-4150-AD4D-299E898ABAD8}"/>
            </a:ext>
          </a:extLst>
        </xdr:cNvPr>
        <xdr:cNvCxnSpPr/>
      </xdr:nvCxnSpPr>
      <xdr:spPr>
        <a:xfrm>
          <a:off x="9356090" y="1102995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textlink="">
      <xdr:nvSpPr>
        <xdr:cNvPr id="205" name="【体育館・プール】&#10;一人当たり面積最大値テキスト">
          <a:extLst>
            <a:ext uri="{FF2B5EF4-FFF2-40B4-BE49-F238E27FC236}">
              <a16:creationId xmlns:a16="http://schemas.microsoft.com/office/drawing/2014/main" id="{4923189F-7780-4E02-9726-D7F78B76EA42}"/>
            </a:ext>
          </a:extLst>
        </xdr:cNvPr>
        <xdr:cNvSpPr txBox="1"/>
      </xdr:nvSpPr>
      <xdr:spPr>
        <a:xfrm>
          <a:off x="946785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06" name="直線コネクタ 205">
          <a:extLst>
            <a:ext uri="{FF2B5EF4-FFF2-40B4-BE49-F238E27FC236}">
              <a16:creationId xmlns:a16="http://schemas.microsoft.com/office/drawing/2014/main" id="{4ADA1C85-D529-4CA8-973D-134814D31E69}"/>
            </a:ext>
          </a:extLst>
        </xdr:cNvPr>
        <xdr:cNvCxnSpPr/>
      </xdr:nvCxnSpPr>
      <xdr:spPr>
        <a:xfrm>
          <a:off x="9356090" y="9635490"/>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textlink="">
      <xdr:nvSpPr>
        <xdr:cNvPr id="207" name="【体育館・プール】&#10;一人当たり面積平均値テキスト">
          <a:extLst>
            <a:ext uri="{FF2B5EF4-FFF2-40B4-BE49-F238E27FC236}">
              <a16:creationId xmlns:a16="http://schemas.microsoft.com/office/drawing/2014/main" id="{0E154145-B524-4451-9DD6-75A331BF5B06}"/>
            </a:ext>
          </a:extLst>
        </xdr:cNvPr>
        <xdr:cNvSpPr txBox="1"/>
      </xdr:nvSpPr>
      <xdr:spPr>
        <a:xfrm>
          <a:off x="946785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textlink="">
      <xdr:nvSpPr>
        <xdr:cNvPr id="208" name="フローチャート: 判断 207">
          <a:extLst>
            <a:ext uri="{FF2B5EF4-FFF2-40B4-BE49-F238E27FC236}">
              <a16:creationId xmlns:a16="http://schemas.microsoft.com/office/drawing/2014/main" id="{701D560C-6E7B-4784-81B5-30CF219B16CF}"/>
            </a:ext>
          </a:extLst>
        </xdr:cNvPr>
        <xdr:cNvSpPr/>
      </xdr:nvSpPr>
      <xdr:spPr>
        <a:xfrm>
          <a:off x="9394190" y="10651490"/>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29210</xdr:rowOff>
    </xdr:from>
    <xdr:to>
      <xdr:col>50</xdr:col>
      <xdr:colOff>165100</xdr:colOff>
      <xdr:row>62</xdr:row>
      <xdr:rowOff>130810</xdr:rowOff>
    </xdr:to>
    <xdr:sp textlink="">
      <xdr:nvSpPr>
        <xdr:cNvPr id="209" name="フローチャート: 判断 208">
          <a:extLst>
            <a:ext uri="{FF2B5EF4-FFF2-40B4-BE49-F238E27FC236}">
              <a16:creationId xmlns:a16="http://schemas.microsoft.com/office/drawing/2014/main" id="{043E33A0-0ECC-4211-87A8-7F75ED262D97}"/>
            </a:ext>
          </a:extLst>
        </xdr:cNvPr>
        <xdr:cNvSpPr/>
      </xdr:nvSpPr>
      <xdr:spPr>
        <a:xfrm>
          <a:off x="8632190" y="10657205"/>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147337</xdr:rowOff>
    </xdr:from>
    <xdr:ext cx="469744" cy="259045"/>
    <xdr:sp textlink="">
      <xdr:nvSpPr>
        <xdr:cNvPr id="210" name="n_1aveValue【体育館・プール】&#10;一人当たり面積">
          <a:extLst>
            <a:ext uri="{FF2B5EF4-FFF2-40B4-BE49-F238E27FC236}">
              <a16:creationId xmlns:a16="http://schemas.microsoft.com/office/drawing/2014/main" id="{08154793-4BA3-4B76-8064-8A55765BFA35}"/>
            </a:ext>
          </a:extLst>
        </xdr:cNvPr>
        <xdr:cNvSpPr txBox="1"/>
      </xdr:nvSpPr>
      <xdr:spPr>
        <a:xfrm>
          <a:off x="8454467" y="1043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52070</xdr:rowOff>
    </xdr:from>
    <xdr:to>
      <xdr:col>46</xdr:col>
      <xdr:colOff>38100</xdr:colOff>
      <xdr:row>62</xdr:row>
      <xdr:rowOff>153670</xdr:rowOff>
    </xdr:to>
    <xdr:sp textlink="">
      <xdr:nvSpPr>
        <xdr:cNvPr id="211" name="フローチャート: 判断 210">
          <a:extLst>
            <a:ext uri="{FF2B5EF4-FFF2-40B4-BE49-F238E27FC236}">
              <a16:creationId xmlns:a16="http://schemas.microsoft.com/office/drawing/2014/main" id="{F149927F-5245-4D2A-A5FE-FF0E269B1102}"/>
            </a:ext>
          </a:extLst>
        </xdr:cNvPr>
        <xdr:cNvSpPr/>
      </xdr:nvSpPr>
      <xdr:spPr>
        <a:xfrm>
          <a:off x="7846060" y="106857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170197</xdr:rowOff>
    </xdr:from>
    <xdr:ext cx="469744" cy="259045"/>
    <xdr:sp textlink="">
      <xdr:nvSpPr>
        <xdr:cNvPr id="212" name="n_2aveValue【体育館・プール】&#10;一人当たり面積">
          <a:extLst>
            <a:ext uri="{FF2B5EF4-FFF2-40B4-BE49-F238E27FC236}">
              <a16:creationId xmlns:a16="http://schemas.microsoft.com/office/drawing/2014/main" id="{855C70F3-188D-47CB-8BB9-CC666148F018}"/>
            </a:ext>
          </a:extLst>
        </xdr:cNvPr>
        <xdr:cNvSpPr txBox="1"/>
      </xdr:nvSpPr>
      <xdr:spPr>
        <a:xfrm>
          <a:off x="767341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44450</xdr:rowOff>
    </xdr:from>
    <xdr:to>
      <xdr:col>41</xdr:col>
      <xdr:colOff>101600</xdr:colOff>
      <xdr:row>62</xdr:row>
      <xdr:rowOff>146050</xdr:rowOff>
    </xdr:to>
    <xdr:sp textlink="">
      <xdr:nvSpPr>
        <xdr:cNvPr id="213" name="フローチャート: 判断 212">
          <a:extLst>
            <a:ext uri="{FF2B5EF4-FFF2-40B4-BE49-F238E27FC236}">
              <a16:creationId xmlns:a16="http://schemas.microsoft.com/office/drawing/2014/main" id="{2F8D1452-6C0B-42AA-A85C-D974F7675EC0}"/>
            </a:ext>
          </a:extLst>
        </xdr:cNvPr>
        <xdr:cNvSpPr/>
      </xdr:nvSpPr>
      <xdr:spPr>
        <a:xfrm>
          <a:off x="7029450" y="1067625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162577</xdr:rowOff>
    </xdr:from>
    <xdr:ext cx="469744" cy="259045"/>
    <xdr:sp textlink="">
      <xdr:nvSpPr>
        <xdr:cNvPr id="214" name="n_3aveValue【体育館・プール】&#10;一人当たり面積">
          <a:extLst>
            <a:ext uri="{FF2B5EF4-FFF2-40B4-BE49-F238E27FC236}">
              <a16:creationId xmlns:a16="http://schemas.microsoft.com/office/drawing/2014/main" id="{55CC8BE8-EC7A-4C00-8DCC-8BB79F46A3D4}"/>
            </a:ext>
          </a:extLst>
        </xdr:cNvPr>
        <xdr:cNvSpPr txBox="1"/>
      </xdr:nvSpPr>
      <xdr:spPr>
        <a:xfrm>
          <a:off x="6866332"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62</xdr:row>
      <xdr:rowOff>44450</xdr:rowOff>
    </xdr:from>
    <xdr:to>
      <xdr:col>36</xdr:col>
      <xdr:colOff>165100</xdr:colOff>
      <xdr:row>62</xdr:row>
      <xdr:rowOff>146050</xdr:rowOff>
    </xdr:to>
    <xdr:sp textlink="">
      <xdr:nvSpPr>
        <xdr:cNvPr id="215" name="フローチャート: 判断 214">
          <a:extLst>
            <a:ext uri="{FF2B5EF4-FFF2-40B4-BE49-F238E27FC236}">
              <a16:creationId xmlns:a16="http://schemas.microsoft.com/office/drawing/2014/main" id="{30814280-F5D2-4AB1-947A-22670DCAF75B}"/>
            </a:ext>
          </a:extLst>
        </xdr:cNvPr>
        <xdr:cNvSpPr/>
      </xdr:nvSpPr>
      <xdr:spPr>
        <a:xfrm>
          <a:off x="6231890" y="10676255"/>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60</xdr:row>
      <xdr:rowOff>162577</xdr:rowOff>
    </xdr:from>
    <xdr:ext cx="469744" cy="259045"/>
    <xdr:sp textlink="">
      <xdr:nvSpPr>
        <xdr:cNvPr id="216" name="n_4aveValue【体育館・プール】&#10;一人当たり面積">
          <a:extLst>
            <a:ext uri="{FF2B5EF4-FFF2-40B4-BE49-F238E27FC236}">
              <a16:creationId xmlns:a16="http://schemas.microsoft.com/office/drawing/2014/main" id="{6768C666-57AD-4C0D-A077-46708B38432A}"/>
            </a:ext>
          </a:extLst>
        </xdr:cNvPr>
        <xdr:cNvSpPr txBox="1"/>
      </xdr:nvSpPr>
      <xdr:spPr>
        <a:xfrm>
          <a:off x="6068772"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textlink="">
      <xdr:nvSpPr>
        <xdr:cNvPr id="217" name="テキスト ボックス 216">
          <a:extLst>
            <a:ext uri="{FF2B5EF4-FFF2-40B4-BE49-F238E27FC236}">
              <a16:creationId xmlns:a16="http://schemas.microsoft.com/office/drawing/2014/main" id="{564042FC-2F9F-4187-BF05-9C05E3E73241}"/>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textlink="">
      <xdr:nvSpPr>
        <xdr:cNvPr id="218" name="テキスト ボックス 217">
          <a:extLst>
            <a:ext uri="{FF2B5EF4-FFF2-40B4-BE49-F238E27FC236}">
              <a16:creationId xmlns:a16="http://schemas.microsoft.com/office/drawing/2014/main" id="{6AB738CD-BEF9-4C74-95CD-E129FA64DFBA}"/>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textlink="">
      <xdr:nvSpPr>
        <xdr:cNvPr id="219" name="テキスト ボックス 218">
          <a:extLst>
            <a:ext uri="{FF2B5EF4-FFF2-40B4-BE49-F238E27FC236}">
              <a16:creationId xmlns:a16="http://schemas.microsoft.com/office/drawing/2014/main" id="{231C2988-2646-4F0E-BD7B-B8AB0A9B6977}"/>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textlink="">
      <xdr:nvSpPr>
        <xdr:cNvPr id="220" name="テキスト ボックス 219">
          <a:extLst>
            <a:ext uri="{FF2B5EF4-FFF2-40B4-BE49-F238E27FC236}">
              <a16:creationId xmlns:a16="http://schemas.microsoft.com/office/drawing/2014/main" id="{9390B01D-9B80-4EF6-B216-8D3513D153CF}"/>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textlink="">
      <xdr:nvSpPr>
        <xdr:cNvPr id="221" name="テキスト ボックス 220">
          <a:extLst>
            <a:ext uri="{FF2B5EF4-FFF2-40B4-BE49-F238E27FC236}">
              <a16:creationId xmlns:a16="http://schemas.microsoft.com/office/drawing/2014/main" id="{86782F4B-CA11-49EA-BFE1-C63822088D7D}"/>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55880</xdr:rowOff>
    </xdr:from>
    <xdr:to>
      <xdr:col>55</xdr:col>
      <xdr:colOff>50800</xdr:colOff>
      <xdr:row>63</xdr:row>
      <xdr:rowOff>157480</xdr:rowOff>
    </xdr:to>
    <xdr:sp textlink="">
      <xdr:nvSpPr>
        <xdr:cNvPr id="222" name="楕円 221">
          <a:extLst>
            <a:ext uri="{FF2B5EF4-FFF2-40B4-BE49-F238E27FC236}">
              <a16:creationId xmlns:a16="http://schemas.microsoft.com/office/drawing/2014/main" id="{9D77D70B-6987-4ED9-892B-CCEE2C820E46}"/>
            </a:ext>
          </a:extLst>
        </xdr:cNvPr>
        <xdr:cNvSpPr/>
      </xdr:nvSpPr>
      <xdr:spPr>
        <a:xfrm>
          <a:off x="9394190" y="10861040"/>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142257</xdr:rowOff>
    </xdr:from>
    <xdr:ext cx="469744" cy="259045"/>
    <xdr:sp textlink="">
      <xdr:nvSpPr>
        <xdr:cNvPr id="223" name="【体育館・プール】&#10;一人当たり面積該当値テキスト">
          <a:extLst>
            <a:ext uri="{FF2B5EF4-FFF2-40B4-BE49-F238E27FC236}">
              <a16:creationId xmlns:a16="http://schemas.microsoft.com/office/drawing/2014/main" id="{8E4CBE6B-0993-498E-9F48-4F1322D3FEA6}"/>
            </a:ext>
          </a:extLst>
        </xdr:cNvPr>
        <xdr:cNvSpPr txBox="1"/>
      </xdr:nvSpPr>
      <xdr:spPr>
        <a:xfrm>
          <a:off x="9467850" y="1077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33020</xdr:rowOff>
    </xdr:from>
    <xdr:to>
      <xdr:col>50</xdr:col>
      <xdr:colOff>165100</xdr:colOff>
      <xdr:row>63</xdr:row>
      <xdr:rowOff>134620</xdr:rowOff>
    </xdr:to>
    <xdr:sp textlink="">
      <xdr:nvSpPr>
        <xdr:cNvPr id="224" name="楕円 223">
          <a:extLst>
            <a:ext uri="{FF2B5EF4-FFF2-40B4-BE49-F238E27FC236}">
              <a16:creationId xmlns:a16="http://schemas.microsoft.com/office/drawing/2014/main" id="{38A9EECD-5B4A-4401-8477-CECA1E7B0175}"/>
            </a:ext>
          </a:extLst>
        </xdr:cNvPr>
        <xdr:cNvSpPr/>
      </xdr:nvSpPr>
      <xdr:spPr>
        <a:xfrm>
          <a:off x="8632190" y="10832465"/>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83820</xdr:rowOff>
    </xdr:from>
    <xdr:to>
      <xdr:col>55</xdr:col>
      <xdr:colOff>0</xdr:colOff>
      <xdr:row>63</xdr:row>
      <xdr:rowOff>106680</xdr:rowOff>
    </xdr:to>
    <xdr:cxnSp macro="">
      <xdr:nvCxnSpPr>
        <xdr:cNvPr id="225" name="直線コネクタ 224">
          <a:extLst>
            <a:ext uri="{FF2B5EF4-FFF2-40B4-BE49-F238E27FC236}">
              <a16:creationId xmlns:a16="http://schemas.microsoft.com/office/drawing/2014/main" id="{9905C75E-C786-465D-B3C4-099E4E251B8C}"/>
            </a:ext>
          </a:extLst>
        </xdr:cNvPr>
        <xdr:cNvCxnSpPr/>
      </xdr:nvCxnSpPr>
      <xdr:spPr>
        <a:xfrm>
          <a:off x="8686800" y="10887075"/>
          <a:ext cx="7429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125747</xdr:rowOff>
    </xdr:from>
    <xdr:ext cx="469744" cy="259045"/>
    <xdr:sp textlink="">
      <xdr:nvSpPr>
        <xdr:cNvPr id="226" name="n_1mainValue【体育館・プール】&#10;一人当たり面積">
          <a:extLst>
            <a:ext uri="{FF2B5EF4-FFF2-40B4-BE49-F238E27FC236}">
              <a16:creationId xmlns:a16="http://schemas.microsoft.com/office/drawing/2014/main" id="{BC53EC22-D6CE-426E-BCAD-0D8537CC9D73}"/>
            </a:ext>
          </a:extLst>
        </xdr:cNvPr>
        <xdr:cNvSpPr txBox="1"/>
      </xdr:nvSpPr>
      <xdr:spPr>
        <a:xfrm>
          <a:off x="845446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textlink="">
      <xdr:nvSpPr>
        <xdr:cNvPr id="227" name="正方形/長方形 226">
          <a:extLst>
            <a:ext uri="{FF2B5EF4-FFF2-40B4-BE49-F238E27FC236}">
              <a16:creationId xmlns:a16="http://schemas.microsoft.com/office/drawing/2014/main" id="{8EADDFCF-7639-43B8-BD12-4584E382A2D9}"/>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textlink="">
      <xdr:nvSpPr>
        <xdr:cNvPr id="228" name="正方形/長方形 227">
          <a:extLst>
            <a:ext uri="{FF2B5EF4-FFF2-40B4-BE49-F238E27FC236}">
              <a16:creationId xmlns:a16="http://schemas.microsoft.com/office/drawing/2014/main" id="{E647037B-E811-48D4-8EE0-50EDFBC85861}"/>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textlink="">
      <xdr:nvSpPr>
        <xdr:cNvPr id="229" name="正方形/長方形 228">
          <a:extLst>
            <a:ext uri="{FF2B5EF4-FFF2-40B4-BE49-F238E27FC236}">
              <a16:creationId xmlns:a16="http://schemas.microsoft.com/office/drawing/2014/main" id="{0BC5C77D-5AAE-4215-8CE5-A1F28B2889BF}"/>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textlink="">
      <xdr:nvSpPr>
        <xdr:cNvPr id="230" name="正方形/長方形 229">
          <a:extLst>
            <a:ext uri="{FF2B5EF4-FFF2-40B4-BE49-F238E27FC236}">
              <a16:creationId xmlns:a16="http://schemas.microsoft.com/office/drawing/2014/main" id="{EAC51D13-0BD0-4CCB-89FF-1C42CD463E3A}"/>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textlink="">
      <xdr:nvSpPr>
        <xdr:cNvPr id="231" name="正方形/長方形 230">
          <a:extLst>
            <a:ext uri="{FF2B5EF4-FFF2-40B4-BE49-F238E27FC236}">
              <a16:creationId xmlns:a16="http://schemas.microsoft.com/office/drawing/2014/main" id="{F5788506-A034-4F65-BF5B-A1C705229E5A}"/>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textlink="">
      <xdr:nvSpPr>
        <xdr:cNvPr id="232" name="正方形/長方形 231">
          <a:extLst>
            <a:ext uri="{FF2B5EF4-FFF2-40B4-BE49-F238E27FC236}">
              <a16:creationId xmlns:a16="http://schemas.microsoft.com/office/drawing/2014/main" id="{5D5607E0-05B7-4500-99F4-3F7C600F4920}"/>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textlink="">
      <xdr:nvSpPr>
        <xdr:cNvPr id="233" name="正方形/長方形 232">
          <a:extLst>
            <a:ext uri="{FF2B5EF4-FFF2-40B4-BE49-F238E27FC236}">
              <a16:creationId xmlns:a16="http://schemas.microsoft.com/office/drawing/2014/main" id="{A1F875BE-846B-47B1-ADF3-F2770332E748}"/>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textlink="">
      <xdr:nvSpPr>
        <xdr:cNvPr id="234" name="正方形/長方形 233">
          <a:extLst>
            <a:ext uri="{FF2B5EF4-FFF2-40B4-BE49-F238E27FC236}">
              <a16:creationId xmlns:a16="http://schemas.microsoft.com/office/drawing/2014/main" id="{069EA8A4-8202-403A-A059-30469D691CD5}"/>
            </a:ext>
          </a:extLst>
        </xdr:cNvPr>
        <xdr:cNvSpPr/>
      </xdr:nvSpPr>
      <xdr:spPr>
        <a:xfrm>
          <a:off x="6858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textlink="">
      <xdr:nvSpPr>
        <xdr:cNvPr id="235" name="正方形/長方形 234">
          <a:extLst>
            <a:ext uri="{FF2B5EF4-FFF2-40B4-BE49-F238E27FC236}">
              <a16:creationId xmlns:a16="http://schemas.microsoft.com/office/drawing/2014/main" id="{352081E3-78F0-4A78-BB08-287E6558EC33}"/>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textlink="">
      <xdr:nvSpPr>
        <xdr:cNvPr id="236" name="正方形/長方形 235">
          <a:extLst>
            <a:ext uri="{FF2B5EF4-FFF2-40B4-BE49-F238E27FC236}">
              <a16:creationId xmlns:a16="http://schemas.microsoft.com/office/drawing/2014/main" id="{6999BA49-78B1-48F1-AC6C-AB6CFAF906C8}"/>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textlink="">
      <xdr:nvSpPr>
        <xdr:cNvPr id="237" name="正方形/長方形 236">
          <a:extLst>
            <a:ext uri="{FF2B5EF4-FFF2-40B4-BE49-F238E27FC236}">
              <a16:creationId xmlns:a16="http://schemas.microsoft.com/office/drawing/2014/main" id="{CD5D1AA2-E3E7-4E46-A80B-A3F4FAC84FF1}"/>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textlink="">
      <xdr:nvSpPr>
        <xdr:cNvPr id="238" name="正方形/長方形 237">
          <a:extLst>
            <a:ext uri="{FF2B5EF4-FFF2-40B4-BE49-F238E27FC236}">
              <a16:creationId xmlns:a16="http://schemas.microsoft.com/office/drawing/2014/main" id="{CA4A73B5-7118-4B75-BCDF-E285AD5EA08B}"/>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textlink="">
      <xdr:nvSpPr>
        <xdr:cNvPr id="239" name="正方形/長方形 238">
          <a:extLst>
            <a:ext uri="{FF2B5EF4-FFF2-40B4-BE49-F238E27FC236}">
              <a16:creationId xmlns:a16="http://schemas.microsoft.com/office/drawing/2014/main" id="{48AB2471-E1B8-4C16-BA54-A9ED35D348A4}"/>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textlink="">
      <xdr:nvSpPr>
        <xdr:cNvPr id="240" name="正方形/長方形 239">
          <a:extLst>
            <a:ext uri="{FF2B5EF4-FFF2-40B4-BE49-F238E27FC236}">
              <a16:creationId xmlns:a16="http://schemas.microsoft.com/office/drawing/2014/main" id="{431728AC-9A4C-43C3-BBAC-AF6FC11499F5}"/>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textlink="">
      <xdr:nvSpPr>
        <xdr:cNvPr id="241" name="正方形/長方形 240">
          <a:extLst>
            <a:ext uri="{FF2B5EF4-FFF2-40B4-BE49-F238E27FC236}">
              <a16:creationId xmlns:a16="http://schemas.microsoft.com/office/drawing/2014/main" id="{0A109C53-55BD-4B9A-ACA0-4A5CC7FAD4EB}"/>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textlink="">
      <xdr:nvSpPr>
        <xdr:cNvPr id="242" name="正方形/長方形 241">
          <a:extLst>
            <a:ext uri="{FF2B5EF4-FFF2-40B4-BE49-F238E27FC236}">
              <a16:creationId xmlns:a16="http://schemas.microsoft.com/office/drawing/2014/main" id="{8B27A33D-2340-4E7F-90A2-568FB0BD4AE5}"/>
            </a:ext>
          </a:extLst>
        </xdr:cNvPr>
        <xdr:cNvSpPr/>
      </xdr:nvSpPr>
      <xdr:spPr>
        <a:xfrm>
          <a:off x="596011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textlink="">
      <xdr:nvSpPr>
        <xdr:cNvPr id="243" name="正方形/長方形 242">
          <a:extLst>
            <a:ext uri="{FF2B5EF4-FFF2-40B4-BE49-F238E27FC236}">
              <a16:creationId xmlns:a16="http://schemas.microsoft.com/office/drawing/2014/main" id="{36CC02F2-851B-44E9-BC1F-A14D03B0CCBF}"/>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textlink="">
      <xdr:nvSpPr>
        <xdr:cNvPr id="244" name="正方形/長方形 243">
          <a:extLst>
            <a:ext uri="{FF2B5EF4-FFF2-40B4-BE49-F238E27FC236}">
              <a16:creationId xmlns:a16="http://schemas.microsoft.com/office/drawing/2014/main" id="{4E0AD508-A877-42BC-9B2A-12017D16FD1E}"/>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textlink="">
      <xdr:nvSpPr>
        <xdr:cNvPr id="245" name="正方形/長方形 244">
          <a:extLst>
            <a:ext uri="{FF2B5EF4-FFF2-40B4-BE49-F238E27FC236}">
              <a16:creationId xmlns:a16="http://schemas.microsoft.com/office/drawing/2014/main" id="{2A9EBA41-539F-4DF1-85F9-F72416F9AC05}"/>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textlink="">
      <xdr:nvSpPr>
        <xdr:cNvPr id="246" name="正方形/長方形 245">
          <a:extLst>
            <a:ext uri="{FF2B5EF4-FFF2-40B4-BE49-F238E27FC236}">
              <a16:creationId xmlns:a16="http://schemas.microsoft.com/office/drawing/2014/main" id="{8EBBFE85-9268-40AC-9364-35D7184E00B1}"/>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textlink="">
      <xdr:nvSpPr>
        <xdr:cNvPr id="247" name="正方形/長方形 246">
          <a:extLst>
            <a:ext uri="{FF2B5EF4-FFF2-40B4-BE49-F238E27FC236}">
              <a16:creationId xmlns:a16="http://schemas.microsoft.com/office/drawing/2014/main" id="{F3960433-F1FA-494B-9F39-CA1328D9B34D}"/>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textlink="">
      <xdr:nvSpPr>
        <xdr:cNvPr id="248" name="正方形/長方形 247">
          <a:extLst>
            <a:ext uri="{FF2B5EF4-FFF2-40B4-BE49-F238E27FC236}">
              <a16:creationId xmlns:a16="http://schemas.microsoft.com/office/drawing/2014/main" id="{B21906F7-C8D8-4B88-B039-AEF410CB9B38}"/>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textlink="">
      <xdr:nvSpPr>
        <xdr:cNvPr id="249" name="正方形/長方形 248">
          <a:extLst>
            <a:ext uri="{FF2B5EF4-FFF2-40B4-BE49-F238E27FC236}">
              <a16:creationId xmlns:a16="http://schemas.microsoft.com/office/drawing/2014/main" id="{36576CE3-40F7-40DA-92AB-C067E02547FE}"/>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textlink="">
      <xdr:nvSpPr>
        <xdr:cNvPr id="250" name="正方形/長方形 249">
          <a:extLst>
            <a:ext uri="{FF2B5EF4-FFF2-40B4-BE49-F238E27FC236}">
              <a16:creationId xmlns:a16="http://schemas.microsoft.com/office/drawing/2014/main" id="{C8960C87-6664-429A-B62F-1079C3896F88}"/>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textlink="">
      <xdr:nvSpPr>
        <xdr:cNvPr id="251" name="テキスト ボックス 250">
          <a:extLst>
            <a:ext uri="{FF2B5EF4-FFF2-40B4-BE49-F238E27FC236}">
              <a16:creationId xmlns:a16="http://schemas.microsoft.com/office/drawing/2014/main" id="{5B30CFE7-6DF2-4FE9-B5A9-C970CEC824AD}"/>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2" name="直線コネクタ 251">
          <a:extLst>
            <a:ext uri="{FF2B5EF4-FFF2-40B4-BE49-F238E27FC236}">
              <a16:creationId xmlns:a16="http://schemas.microsoft.com/office/drawing/2014/main" id="{BE9B130F-A3E2-4BD2-9649-FF7FF2411976}"/>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textlink="">
      <xdr:nvSpPr>
        <xdr:cNvPr id="253" name="テキスト ボックス 252">
          <a:extLst>
            <a:ext uri="{FF2B5EF4-FFF2-40B4-BE49-F238E27FC236}">
              <a16:creationId xmlns:a16="http://schemas.microsoft.com/office/drawing/2014/main" id="{FE47B181-F4D2-48FD-A52F-9326E0067CEF}"/>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54" name="直線コネクタ 253">
          <a:extLst>
            <a:ext uri="{FF2B5EF4-FFF2-40B4-BE49-F238E27FC236}">
              <a16:creationId xmlns:a16="http://schemas.microsoft.com/office/drawing/2014/main" id="{90441372-E8AD-494A-8C8D-567B92000C90}"/>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textlink="">
      <xdr:nvSpPr>
        <xdr:cNvPr id="255" name="テキスト ボックス 254">
          <a:extLst>
            <a:ext uri="{FF2B5EF4-FFF2-40B4-BE49-F238E27FC236}">
              <a16:creationId xmlns:a16="http://schemas.microsoft.com/office/drawing/2014/main" id="{A3AD979C-60A3-4BB0-8BC3-693452D2BCC7}"/>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56" name="直線コネクタ 255">
          <a:extLst>
            <a:ext uri="{FF2B5EF4-FFF2-40B4-BE49-F238E27FC236}">
              <a16:creationId xmlns:a16="http://schemas.microsoft.com/office/drawing/2014/main" id="{BF8DB573-7712-4D23-88AB-338D528023B7}"/>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textlink="">
      <xdr:nvSpPr>
        <xdr:cNvPr id="257" name="テキスト ボックス 256">
          <a:extLst>
            <a:ext uri="{FF2B5EF4-FFF2-40B4-BE49-F238E27FC236}">
              <a16:creationId xmlns:a16="http://schemas.microsoft.com/office/drawing/2014/main" id="{1C12B723-928E-4D58-9BEB-3CB32426DD54}"/>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58" name="直線コネクタ 257">
          <a:extLst>
            <a:ext uri="{FF2B5EF4-FFF2-40B4-BE49-F238E27FC236}">
              <a16:creationId xmlns:a16="http://schemas.microsoft.com/office/drawing/2014/main" id="{E1AF70E9-8F64-4C07-BA08-2D001F8A16FD}"/>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textlink="">
      <xdr:nvSpPr>
        <xdr:cNvPr id="259" name="テキスト ボックス 258">
          <a:extLst>
            <a:ext uri="{FF2B5EF4-FFF2-40B4-BE49-F238E27FC236}">
              <a16:creationId xmlns:a16="http://schemas.microsoft.com/office/drawing/2014/main" id="{9F079303-D0B0-4FCC-9EC1-172600257220}"/>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60" name="直線コネクタ 259">
          <a:extLst>
            <a:ext uri="{FF2B5EF4-FFF2-40B4-BE49-F238E27FC236}">
              <a16:creationId xmlns:a16="http://schemas.microsoft.com/office/drawing/2014/main" id="{D9C9B856-3356-4162-83AD-FE2F4203E433}"/>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textlink="">
      <xdr:nvSpPr>
        <xdr:cNvPr id="261" name="テキスト ボックス 260">
          <a:extLst>
            <a:ext uri="{FF2B5EF4-FFF2-40B4-BE49-F238E27FC236}">
              <a16:creationId xmlns:a16="http://schemas.microsoft.com/office/drawing/2014/main" id="{987EF526-914B-40E4-8721-07391FA5C3FA}"/>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62" name="直線コネクタ 261">
          <a:extLst>
            <a:ext uri="{FF2B5EF4-FFF2-40B4-BE49-F238E27FC236}">
              <a16:creationId xmlns:a16="http://schemas.microsoft.com/office/drawing/2014/main" id="{D73C4573-CDE4-44FF-962C-0BE58942473E}"/>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textlink="">
      <xdr:nvSpPr>
        <xdr:cNvPr id="263" name="テキスト ボックス 262">
          <a:extLst>
            <a:ext uri="{FF2B5EF4-FFF2-40B4-BE49-F238E27FC236}">
              <a16:creationId xmlns:a16="http://schemas.microsoft.com/office/drawing/2014/main" id="{A541FA14-6E7B-44E4-AA92-F96BDEA8BB25}"/>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64" name="直線コネクタ 263">
          <a:extLst>
            <a:ext uri="{FF2B5EF4-FFF2-40B4-BE49-F238E27FC236}">
              <a16:creationId xmlns:a16="http://schemas.microsoft.com/office/drawing/2014/main" id="{3A7EC09F-3BBD-4F6B-B588-C9112223B313}"/>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textlink="">
      <xdr:nvSpPr>
        <xdr:cNvPr id="265" name="テキスト ボックス 264">
          <a:extLst>
            <a:ext uri="{FF2B5EF4-FFF2-40B4-BE49-F238E27FC236}">
              <a16:creationId xmlns:a16="http://schemas.microsoft.com/office/drawing/2014/main" id="{F29C6325-ABBC-4077-AAE7-684129FAAA98}"/>
            </a:ext>
          </a:extLst>
        </xdr:cNvPr>
        <xdr:cNvSpPr txBox="1"/>
      </xdr:nvSpPr>
      <xdr:spPr>
        <a:xfrm>
          <a:off x="38686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6" name="直線コネクタ 265">
          <a:extLst>
            <a:ext uri="{FF2B5EF4-FFF2-40B4-BE49-F238E27FC236}">
              <a16:creationId xmlns:a16="http://schemas.microsoft.com/office/drawing/2014/main" id="{69A31921-413E-4B47-B2D2-2B29A7A5E8B1}"/>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textlink="">
      <xdr:nvSpPr>
        <xdr:cNvPr id="267" name="【市民会館】&#10;有形固定資産減価償却率グラフ枠">
          <a:extLst>
            <a:ext uri="{FF2B5EF4-FFF2-40B4-BE49-F238E27FC236}">
              <a16:creationId xmlns:a16="http://schemas.microsoft.com/office/drawing/2014/main" id="{4629ECF4-FFF8-4409-B947-AC4FBE16F3E5}"/>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54973</xdr:rowOff>
    </xdr:from>
    <xdr:to>
      <xdr:col>24</xdr:col>
      <xdr:colOff>62865</xdr:colOff>
      <xdr:row>108</xdr:row>
      <xdr:rowOff>97427</xdr:rowOff>
    </xdr:to>
    <xdr:cxnSp macro="">
      <xdr:nvCxnSpPr>
        <xdr:cNvPr id="268" name="直線コネクタ 267">
          <a:extLst>
            <a:ext uri="{FF2B5EF4-FFF2-40B4-BE49-F238E27FC236}">
              <a16:creationId xmlns:a16="http://schemas.microsoft.com/office/drawing/2014/main" id="{3DB5FC79-1E9D-48EC-8AD5-8FC7C0A358EA}"/>
            </a:ext>
          </a:extLst>
        </xdr:cNvPr>
        <xdr:cNvCxnSpPr/>
      </xdr:nvCxnSpPr>
      <xdr:spPr>
        <a:xfrm flipV="1">
          <a:off x="4173855" y="17203783"/>
          <a:ext cx="0" cy="140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101254</xdr:rowOff>
    </xdr:from>
    <xdr:ext cx="405111" cy="259045"/>
    <xdr:sp textlink="">
      <xdr:nvSpPr>
        <xdr:cNvPr id="269" name="【市民会館】&#10;有形固定資産減価償却率最小値テキスト">
          <a:extLst>
            <a:ext uri="{FF2B5EF4-FFF2-40B4-BE49-F238E27FC236}">
              <a16:creationId xmlns:a16="http://schemas.microsoft.com/office/drawing/2014/main" id="{D2287DD0-6A19-4456-811F-2B9575519752}"/>
            </a:ext>
          </a:extLst>
        </xdr:cNvPr>
        <xdr:cNvSpPr txBox="1"/>
      </xdr:nvSpPr>
      <xdr:spPr>
        <a:xfrm>
          <a:off x="4212590" y="186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97427</xdr:rowOff>
    </xdr:from>
    <xdr:to>
      <xdr:col>24</xdr:col>
      <xdr:colOff>152400</xdr:colOff>
      <xdr:row>108</xdr:row>
      <xdr:rowOff>97427</xdr:rowOff>
    </xdr:to>
    <xdr:cxnSp macro="">
      <xdr:nvCxnSpPr>
        <xdr:cNvPr id="270" name="直線コネクタ 269">
          <a:extLst>
            <a:ext uri="{FF2B5EF4-FFF2-40B4-BE49-F238E27FC236}">
              <a16:creationId xmlns:a16="http://schemas.microsoft.com/office/drawing/2014/main" id="{C8FCC8D6-8B48-4021-8DA0-07156E658757}"/>
            </a:ext>
          </a:extLst>
        </xdr:cNvPr>
        <xdr:cNvCxnSpPr/>
      </xdr:nvCxnSpPr>
      <xdr:spPr>
        <a:xfrm>
          <a:off x="4112260" y="186102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1650</xdr:rowOff>
    </xdr:from>
    <xdr:ext cx="340478" cy="259045"/>
    <xdr:sp textlink="">
      <xdr:nvSpPr>
        <xdr:cNvPr id="271" name="【市民会館】&#10;有形固定資産減価償却率最大値テキスト">
          <a:extLst>
            <a:ext uri="{FF2B5EF4-FFF2-40B4-BE49-F238E27FC236}">
              <a16:creationId xmlns:a16="http://schemas.microsoft.com/office/drawing/2014/main" id="{88098EF8-BAA8-4F2D-ADCE-10023F983572}"/>
            </a:ext>
          </a:extLst>
        </xdr:cNvPr>
        <xdr:cNvSpPr txBox="1"/>
      </xdr:nvSpPr>
      <xdr:spPr>
        <a:xfrm>
          <a:off x="421259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54973</xdr:rowOff>
    </xdr:from>
    <xdr:to>
      <xdr:col>24</xdr:col>
      <xdr:colOff>152400</xdr:colOff>
      <xdr:row>100</xdr:row>
      <xdr:rowOff>54973</xdr:rowOff>
    </xdr:to>
    <xdr:cxnSp macro="">
      <xdr:nvCxnSpPr>
        <xdr:cNvPr id="272" name="直線コネクタ 271">
          <a:extLst>
            <a:ext uri="{FF2B5EF4-FFF2-40B4-BE49-F238E27FC236}">
              <a16:creationId xmlns:a16="http://schemas.microsoft.com/office/drawing/2014/main" id="{DC0C8950-C218-4DC9-BDE5-5DB015E64785}"/>
            </a:ext>
          </a:extLst>
        </xdr:cNvPr>
        <xdr:cNvCxnSpPr/>
      </xdr:nvCxnSpPr>
      <xdr:spPr>
        <a:xfrm>
          <a:off x="4112260" y="172037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60977</xdr:rowOff>
    </xdr:from>
    <xdr:ext cx="405111" cy="259045"/>
    <xdr:sp textlink="">
      <xdr:nvSpPr>
        <xdr:cNvPr id="273" name="【市民会館】&#10;有形固定資産減価償却率平均値テキスト">
          <a:extLst>
            <a:ext uri="{FF2B5EF4-FFF2-40B4-BE49-F238E27FC236}">
              <a16:creationId xmlns:a16="http://schemas.microsoft.com/office/drawing/2014/main" id="{12D193A3-19B3-4B34-A158-82577DE6974F}"/>
            </a:ext>
          </a:extLst>
        </xdr:cNvPr>
        <xdr:cNvSpPr txBox="1"/>
      </xdr:nvSpPr>
      <xdr:spPr>
        <a:xfrm>
          <a:off x="4212590" y="17887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82550</xdr:rowOff>
    </xdr:from>
    <xdr:to>
      <xdr:col>24</xdr:col>
      <xdr:colOff>114300</xdr:colOff>
      <xdr:row>105</xdr:row>
      <xdr:rowOff>12700</xdr:rowOff>
    </xdr:to>
    <xdr:sp textlink="">
      <xdr:nvSpPr>
        <xdr:cNvPr id="274" name="フローチャート: 判断 273">
          <a:extLst>
            <a:ext uri="{FF2B5EF4-FFF2-40B4-BE49-F238E27FC236}">
              <a16:creationId xmlns:a16="http://schemas.microsoft.com/office/drawing/2014/main" id="{F690F83D-24DA-4A7B-9541-0EB412A6D7A4}"/>
            </a:ext>
          </a:extLst>
        </xdr:cNvPr>
        <xdr:cNvSpPr/>
      </xdr:nvSpPr>
      <xdr:spPr>
        <a:xfrm>
          <a:off x="4131310" y="1791525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49893</xdr:rowOff>
    </xdr:from>
    <xdr:to>
      <xdr:col>20</xdr:col>
      <xdr:colOff>38100</xdr:colOff>
      <xdr:row>104</xdr:row>
      <xdr:rowOff>151493</xdr:rowOff>
    </xdr:to>
    <xdr:sp textlink="">
      <xdr:nvSpPr>
        <xdr:cNvPr id="275" name="フローチャート: 判断 274">
          <a:extLst>
            <a:ext uri="{FF2B5EF4-FFF2-40B4-BE49-F238E27FC236}">
              <a16:creationId xmlns:a16="http://schemas.microsoft.com/office/drawing/2014/main" id="{5BA6C641-53C8-43CB-B099-DE8852AEAB50}"/>
            </a:ext>
          </a:extLst>
        </xdr:cNvPr>
        <xdr:cNvSpPr/>
      </xdr:nvSpPr>
      <xdr:spPr>
        <a:xfrm>
          <a:off x="3388360" y="178845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142620</xdr:rowOff>
    </xdr:from>
    <xdr:ext cx="405111" cy="259045"/>
    <xdr:sp textlink="">
      <xdr:nvSpPr>
        <xdr:cNvPr id="276" name="n_1aveValue【市民会館】&#10;有形固定資産減価償却率">
          <a:extLst>
            <a:ext uri="{FF2B5EF4-FFF2-40B4-BE49-F238E27FC236}">
              <a16:creationId xmlns:a16="http://schemas.microsoft.com/office/drawing/2014/main" id="{8015A268-103B-4447-9A08-0C6EAA3E807B}"/>
            </a:ext>
          </a:extLst>
        </xdr:cNvPr>
        <xdr:cNvSpPr txBox="1"/>
      </xdr:nvSpPr>
      <xdr:spPr>
        <a:xfrm>
          <a:off x="3239144" y="1797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40095</xdr:rowOff>
    </xdr:from>
    <xdr:to>
      <xdr:col>15</xdr:col>
      <xdr:colOff>101600</xdr:colOff>
      <xdr:row>104</xdr:row>
      <xdr:rowOff>141695</xdr:rowOff>
    </xdr:to>
    <xdr:sp textlink="">
      <xdr:nvSpPr>
        <xdr:cNvPr id="277" name="フローチャート: 判断 276">
          <a:extLst>
            <a:ext uri="{FF2B5EF4-FFF2-40B4-BE49-F238E27FC236}">
              <a16:creationId xmlns:a16="http://schemas.microsoft.com/office/drawing/2014/main" id="{1D380B3D-71A8-43AB-B6B3-536FE39ECB17}"/>
            </a:ext>
          </a:extLst>
        </xdr:cNvPr>
        <xdr:cNvSpPr/>
      </xdr:nvSpPr>
      <xdr:spPr>
        <a:xfrm>
          <a:off x="2571750" y="1787089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158222</xdr:rowOff>
    </xdr:from>
    <xdr:ext cx="405111" cy="259045"/>
    <xdr:sp textlink="">
      <xdr:nvSpPr>
        <xdr:cNvPr id="278" name="n_2aveValue【市民会館】&#10;有形固定資産減価償却率">
          <a:extLst>
            <a:ext uri="{FF2B5EF4-FFF2-40B4-BE49-F238E27FC236}">
              <a16:creationId xmlns:a16="http://schemas.microsoft.com/office/drawing/2014/main" id="{A66A0431-8087-4EC9-9FDE-F50D1EAAD7C9}"/>
            </a:ext>
          </a:extLst>
        </xdr:cNvPr>
        <xdr:cNvSpPr txBox="1"/>
      </xdr:nvSpPr>
      <xdr:spPr>
        <a:xfrm>
          <a:off x="2439044" y="176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66221</xdr:rowOff>
    </xdr:from>
    <xdr:to>
      <xdr:col>10</xdr:col>
      <xdr:colOff>165100</xdr:colOff>
      <xdr:row>104</xdr:row>
      <xdr:rowOff>167821</xdr:rowOff>
    </xdr:to>
    <xdr:sp textlink="">
      <xdr:nvSpPr>
        <xdr:cNvPr id="279" name="フローチャート: 判断 278">
          <a:extLst>
            <a:ext uri="{FF2B5EF4-FFF2-40B4-BE49-F238E27FC236}">
              <a16:creationId xmlns:a16="http://schemas.microsoft.com/office/drawing/2014/main" id="{2CD0B974-15DD-48C0-A32A-CF8DAFA731D8}"/>
            </a:ext>
          </a:extLst>
        </xdr:cNvPr>
        <xdr:cNvSpPr/>
      </xdr:nvSpPr>
      <xdr:spPr>
        <a:xfrm>
          <a:off x="1774190" y="17895116"/>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12898</xdr:rowOff>
    </xdr:from>
    <xdr:ext cx="405111" cy="259045"/>
    <xdr:sp textlink="">
      <xdr:nvSpPr>
        <xdr:cNvPr id="280" name="n_3aveValue【市民会館】&#10;有形固定資産減価償却率">
          <a:extLst>
            <a:ext uri="{FF2B5EF4-FFF2-40B4-BE49-F238E27FC236}">
              <a16:creationId xmlns:a16="http://schemas.microsoft.com/office/drawing/2014/main" id="{8491358B-42B1-4DA5-A761-D514FDF6EB50}"/>
            </a:ext>
          </a:extLst>
        </xdr:cNvPr>
        <xdr:cNvSpPr txBox="1"/>
      </xdr:nvSpPr>
      <xdr:spPr>
        <a:xfrm>
          <a:off x="1641484" y="17676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104</xdr:row>
      <xdr:rowOff>113574</xdr:rowOff>
    </xdr:from>
    <xdr:to>
      <xdr:col>6</xdr:col>
      <xdr:colOff>38100</xdr:colOff>
      <xdr:row>105</xdr:row>
      <xdr:rowOff>43724</xdr:rowOff>
    </xdr:to>
    <xdr:sp textlink="">
      <xdr:nvSpPr>
        <xdr:cNvPr id="281" name="フローチャート: 判断 280">
          <a:extLst>
            <a:ext uri="{FF2B5EF4-FFF2-40B4-BE49-F238E27FC236}">
              <a16:creationId xmlns:a16="http://schemas.microsoft.com/office/drawing/2014/main" id="{DD7B6380-44E6-44A9-AE83-25C7656F3782}"/>
            </a:ext>
          </a:extLst>
        </xdr:cNvPr>
        <xdr:cNvSpPr/>
      </xdr:nvSpPr>
      <xdr:spPr>
        <a:xfrm>
          <a:off x="988060" y="1794437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103</xdr:row>
      <xdr:rowOff>60251</xdr:rowOff>
    </xdr:from>
    <xdr:ext cx="405111" cy="259045"/>
    <xdr:sp textlink="">
      <xdr:nvSpPr>
        <xdr:cNvPr id="282" name="n_4aveValue【市民会館】&#10;有形固定資産減価償却率">
          <a:extLst>
            <a:ext uri="{FF2B5EF4-FFF2-40B4-BE49-F238E27FC236}">
              <a16:creationId xmlns:a16="http://schemas.microsoft.com/office/drawing/2014/main" id="{0DAF8CF4-FFDD-4AE8-9E5F-62F1EA9D5729}"/>
            </a:ext>
          </a:extLst>
        </xdr:cNvPr>
        <xdr:cNvSpPr txBox="1"/>
      </xdr:nvSpPr>
      <xdr:spPr>
        <a:xfrm>
          <a:off x="855354" y="17715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textlink="">
      <xdr:nvSpPr>
        <xdr:cNvPr id="283" name="テキスト ボックス 282">
          <a:extLst>
            <a:ext uri="{FF2B5EF4-FFF2-40B4-BE49-F238E27FC236}">
              <a16:creationId xmlns:a16="http://schemas.microsoft.com/office/drawing/2014/main" id="{A16AFDD0-BFA1-4FEC-B4EA-8C9FCF1C708A}"/>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textlink="">
      <xdr:nvSpPr>
        <xdr:cNvPr id="284" name="テキスト ボックス 283">
          <a:extLst>
            <a:ext uri="{FF2B5EF4-FFF2-40B4-BE49-F238E27FC236}">
              <a16:creationId xmlns:a16="http://schemas.microsoft.com/office/drawing/2014/main" id="{2FE20A2C-C2F4-4651-ABE6-FE6C45C60F1F}"/>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textlink="">
      <xdr:nvSpPr>
        <xdr:cNvPr id="285" name="テキスト ボックス 284">
          <a:extLst>
            <a:ext uri="{FF2B5EF4-FFF2-40B4-BE49-F238E27FC236}">
              <a16:creationId xmlns:a16="http://schemas.microsoft.com/office/drawing/2014/main" id="{D26B4E71-A260-4EDE-8C1B-5BB90AF3F859}"/>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textlink="">
      <xdr:nvSpPr>
        <xdr:cNvPr id="286" name="テキスト ボックス 285">
          <a:extLst>
            <a:ext uri="{FF2B5EF4-FFF2-40B4-BE49-F238E27FC236}">
              <a16:creationId xmlns:a16="http://schemas.microsoft.com/office/drawing/2014/main" id="{AF18FEE1-7E05-41D7-8BA6-C71B20C3E6F8}"/>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textlink="">
      <xdr:nvSpPr>
        <xdr:cNvPr id="287" name="テキスト ボックス 286">
          <a:extLst>
            <a:ext uri="{FF2B5EF4-FFF2-40B4-BE49-F238E27FC236}">
              <a16:creationId xmlns:a16="http://schemas.microsoft.com/office/drawing/2014/main" id="{E1B3E6A7-994B-4CF5-AFA3-75E9C2C6AD9B}"/>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54792</xdr:rowOff>
    </xdr:from>
    <xdr:to>
      <xdr:col>24</xdr:col>
      <xdr:colOff>114300</xdr:colOff>
      <xdr:row>104</xdr:row>
      <xdr:rowOff>156392</xdr:rowOff>
    </xdr:to>
    <xdr:sp textlink="">
      <xdr:nvSpPr>
        <xdr:cNvPr id="288" name="楕円 287">
          <a:extLst>
            <a:ext uri="{FF2B5EF4-FFF2-40B4-BE49-F238E27FC236}">
              <a16:creationId xmlns:a16="http://schemas.microsoft.com/office/drawing/2014/main" id="{D9A12C00-51D1-4588-BC79-0942957D555B}"/>
            </a:ext>
          </a:extLst>
        </xdr:cNvPr>
        <xdr:cNvSpPr/>
      </xdr:nvSpPr>
      <xdr:spPr>
        <a:xfrm>
          <a:off x="4131310" y="17889402"/>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77669</xdr:rowOff>
    </xdr:from>
    <xdr:ext cx="405111" cy="259045"/>
    <xdr:sp textlink="">
      <xdr:nvSpPr>
        <xdr:cNvPr id="289" name="【市民会館】&#10;有形固定資産減価償却率該当値テキスト">
          <a:extLst>
            <a:ext uri="{FF2B5EF4-FFF2-40B4-BE49-F238E27FC236}">
              <a16:creationId xmlns:a16="http://schemas.microsoft.com/office/drawing/2014/main" id="{C948DB74-B91C-440B-8991-1EC772296129}"/>
            </a:ext>
          </a:extLst>
        </xdr:cNvPr>
        <xdr:cNvSpPr txBox="1"/>
      </xdr:nvSpPr>
      <xdr:spPr>
        <a:xfrm>
          <a:off x="4212590" y="17737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27032</xdr:rowOff>
    </xdr:from>
    <xdr:to>
      <xdr:col>20</xdr:col>
      <xdr:colOff>38100</xdr:colOff>
      <xdr:row>104</xdr:row>
      <xdr:rowOff>128632</xdr:rowOff>
    </xdr:to>
    <xdr:sp textlink="">
      <xdr:nvSpPr>
        <xdr:cNvPr id="290" name="楕円 289">
          <a:extLst>
            <a:ext uri="{FF2B5EF4-FFF2-40B4-BE49-F238E27FC236}">
              <a16:creationId xmlns:a16="http://schemas.microsoft.com/office/drawing/2014/main" id="{7E153E95-0074-4A99-98FA-EB3708F56CC3}"/>
            </a:ext>
          </a:extLst>
        </xdr:cNvPr>
        <xdr:cNvSpPr/>
      </xdr:nvSpPr>
      <xdr:spPr>
        <a:xfrm>
          <a:off x="3388360" y="17855927"/>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77832</xdr:rowOff>
    </xdr:from>
    <xdr:to>
      <xdr:col>24</xdr:col>
      <xdr:colOff>63500</xdr:colOff>
      <xdr:row>104</xdr:row>
      <xdr:rowOff>105592</xdr:rowOff>
    </xdr:to>
    <xdr:cxnSp macro="">
      <xdr:nvCxnSpPr>
        <xdr:cNvPr id="291" name="直線コネクタ 290">
          <a:extLst>
            <a:ext uri="{FF2B5EF4-FFF2-40B4-BE49-F238E27FC236}">
              <a16:creationId xmlns:a16="http://schemas.microsoft.com/office/drawing/2014/main" id="{6FF9DC3B-4FA0-408A-B5CB-6AC18B362175}"/>
            </a:ext>
          </a:extLst>
        </xdr:cNvPr>
        <xdr:cNvCxnSpPr/>
      </xdr:nvCxnSpPr>
      <xdr:spPr>
        <a:xfrm>
          <a:off x="3431540" y="17908632"/>
          <a:ext cx="742950" cy="2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145159</xdr:rowOff>
    </xdr:from>
    <xdr:ext cx="405111" cy="259045"/>
    <xdr:sp textlink="">
      <xdr:nvSpPr>
        <xdr:cNvPr id="292" name="n_1mainValue【市民会館】&#10;有形固定資産減価償却率">
          <a:extLst>
            <a:ext uri="{FF2B5EF4-FFF2-40B4-BE49-F238E27FC236}">
              <a16:creationId xmlns:a16="http://schemas.microsoft.com/office/drawing/2014/main" id="{CD4B3316-A13B-4F98-82E0-D50555827EB5}"/>
            </a:ext>
          </a:extLst>
        </xdr:cNvPr>
        <xdr:cNvSpPr txBox="1"/>
      </xdr:nvSpPr>
      <xdr:spPr>
        <a:xfrm>
          <a:off x="3239144" y="1763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textlink="">
      <xdr:nvSpPr>
        <xdr:cNvPr id="293" name="正方形/長方形 292">
          <a:extLst>
            <a:ext uri="{FF2B5EF4-FFF2-40B4-BE49-F238E27FC236}">
              <a16:creationId xmlns:a16="http://schemas.microsoft.com/office/drawing/2014/main" id="{62FE615F-0652-4E27-98D7-E7CA5555AE6D}"/>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textlink="">
      <xdr:nvSpPr>
        <xdr:cNvPr id="294" name="正方形/長方形 293">
          <a:extLst>
            <a:ext uri="{FF2B5EF4-FFF2-40B4-BE49-F238E27FC236}">
              <a16:creationId xmlns:a16="http://schemas.microsoft.com/office/drawing/2014/main" id="{7A6B8A13-80BD-448E-BA2D-560B3CEB3AFA}"/>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textlink="">
      <xdr:nvSpPr>
        <xdr:cNvPr id="295" name="正方形/長方形 294">
          <a:extLst>
            <a:ext uri="{FF2B5EF4-FFF2-40B4-BE49-F238E27FC236}">
              <a16:creationId xmlns:a16="http://schemas.microsoft.com/office/drawing/2014/main" id="{6EAEDCA2-764C-4350-8B55-F5CBC4C445F0}"/>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textlink="">
      <xdr:nvSpPr>
        <xdr:cNvPr id="296" name="正方形/長方形 295">
          <a:extLst>
            <a:ext uri="{FF2B5EF4-FFF2-40B4-BE49-F238E27FC236}">
              <a16:creationId xmlns:a16="http://schemas.microsoft.com/office/drawing/2014/main" id="{06013808-2093-47B4-B169-9FAE0E3374E7}"/>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textlink="">
      <xdr:nvSpPr>
        <xdr:cNvPr id="297" name="正方形/長方形 296">
          <a:extLst>
            <a:ext uri="{FF2B5EF4-FFF2-40B4-BE49-F238E27FC236}">
              <a16:creationId xmlns:a16="http://schemas.microsoft.com/office/drawing/2014/main" id="{2313162A-2C60-4FD8-B4E6-3043D13EBDEA}"/>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textlink="">
      <xdr:nvSpPr>
        <xdr:cNvPr id="298" name="正方形/長方形 297">
          <a:extLst>
            <a:ext uri="{FF2B5EF4-FFF2-40B4-BE49-F238E27FC236}">
              <a16:creationId xmlns:a16="http://schemas.microsoft.com/office/drawing/2014/main" id="{AAFBEA81-A020-4CA1-BA20-5013114835A1}"/>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textlink="">
      <xdr:nvSpPr>
        <xdr:cNvPr id="299" name="正方形/長方形 298">
          <a:extLst>
            <a:ext uri="{FF2B5EF4-FFF2-40B4-BE49-F238E27FC236}">
              <a16:creationId xmlns:a16="http://schemas.microsoft.com/office/drawing/2014/main" id="{786AF6B1-3730-43A7-A3DA-92B47C9AADD2}"/>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textlink="">
      <xdr:nvSpPr>
        <xdr:cNvPr id="300" name="正方形/長方形 299">
          <a:extLst>
            <a:ext uri="{FF2B5EF4-FFF2-40B4-BE49-F238E27FC236}">
              <a16:creationId xmlns:a16="http://schemas.microsoft.com/office/drawing/2014/main" id="{21613381-F139-4E91-AD97-46ADA5B446C2}"/>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textlink="">
      <xdr:nvSpPr>
        <xdr:cNvPr id="301" name="テキスト ボックス 300">
          <a:extLst>
            <a:ext uri="{FF2B5EF4-FFF2-40B4-BE49-F238E27FC236}">
              <a16:creationId xmlns:a16="http://schemas.microsoft.com/office/drawing/2014/main" id="{4FC3E83B-6AA0-43AF-8EF2-9486E83706C5}"/>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2" name="直線コネクタ 301">
          <a:extLst>
            <a:ext uri="{FF2B5EF4-FFF2-40B4-BE49-F238E27FC236}">
              <a16:creationId xmlns:a16="http://schemas.microsoft.com/office/drawing/2014/main" id="{B6D357FD-DDC9-4F1E-BF84-64005E2A8B54}"/>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03" name="直線コネクタ 302">
          <a:extLst>
            <a:ext uri="{FF2B5EF4-FFF2-40B4-BE49-F238E27FC236}">
              <a16:creationId xmlns:a16="http://schemas.microsoft.com/office/drawing/2014/main" id="{8B4382EF-A48D-4157-A9D8-68D36C9E21CA}"/>
            </a:ext>
          </a:extLst>
        </xdr:cNvPr>
        <xdr:cNvCxnSpPr/>
      </xdr:nvCxnSpPr>
      <xdr:spPr>
        <a:xfrm>
          <a:off x="5960110" y="1866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textlink="">
      <xdr:nvSpPr>
        <xdr:cNvPr id="304" name="テキスト ボックス 303">
          <a:extLst>
            <a:ext uri="{FF2B5EF4-FFF2-40B4-BE49-F238E27FC236}">
              <a16:creationId xmlns:a16="http://schemas.microsoft.com/office/drawing/2014/main" id="{28133191-29F9-415C-964F-3CAC252E35D1}"/>
            </a:ext>
          </a:extLst>
        </xdr:cNvPr>
        <xdr:cNvSpPr txBox="1"/>
      </xdr:nvSpPr>
      <xdr:spPr>
        <a:xfrm>
          <a:off x="552722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05" name="直線コネクタ 304">
          <a:extLst>
            <a:ext uri="{FF2B5EF4-FFF2-40B4-BE49-F238E27FC236}">
              <a16:creationId xmlns:a16="http://schemas.microsoft.com/office/drawing/2014/main" id="{4A176F50-DC72-437F-884E-DFA167B85AD3}"/>
            </a:ext>
          </a:extLst>
        </xdr:cNvPr>
        <xdr:cNvCxnSpPr/>
      </xdr:nvCxnSpPr>
      <xdr:spPr>
        <a:xfrm>
          <a:off x="5960110" y="182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textlink="">
      <xdr:nvSpPr>
        <xdr:cNvPr id="306" name="テキスト ボックス 305">
          <a:extLst>
            <a:ext uri="{FF2B5EF4-FFF2-40B4-BE49-F238E27FC236}">
              <a16:creationId xmlns:a16="http://schemas.microsoft.com/office/drawing/2014/main" id="{12A02844-E4AA-4C66-8791-AEF6962276BD}"/>
            </a:ext>
          </a:extLst>
        </xdr:cNvPr>
        <xdr:cNvSpPr txBox="1"/>
      </xdr:nvSpPr>
      <xdr:spPr>
        <a:xfrm>
          <a:off x="5527221"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07" name="直線コネクタ 306">
          <a:extLst>
            <a:ext uri="{FF2B5EF4-FFF2-40B4-BE49-F238E27FC236}">
              <a16:creationId xmlns:a16="http://schemas.microsoft.com/office/drawing/2014/main" id="{57E2367E-54BB-4A57-BD86-086B1BF06373}"/>
            </a:ext>
          </a:extLst>
        </xdr:cNvPr>
        <xdr:cNvCxnSpPr/>
      </xdr:nvCxnSpPr>
      <xdr:spPr>
        <a:xfrm>
          <a:off x="596011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textlink="">
      <xdr:nvSpPr>
        <xdr:cNvPr id="308" name="テキスト ボックス 307">
          <a:extLst>
            <a:ext uri="{FF2B5EF4-FFF2-40B4-BE49-F238E27FC236}">
              <a16:creationId xmlns:a16="http://schemas.microsoft.com/office/drawing/2014/main" id="{22644BE9-A08D-426A-8177-B0D63DEFE4C2}"/>
            </a:ext>
          </a:extLst>
        </xdr:cNvPr>
        <xdr:cNvSpPr txBox="1"/>
      </xdr:nvSpPr>
      <xdr:spPr>
        <a:xfrm>
          <a:off x="5527221"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09" name="直線コネクタ 308">
          <a:extLst>
            <a:ext uri="{FF2B5EF4-FFF2-40B4-BE49-F238E27FC236}">
              <a16:creationId xmlns:a16="http://schemas.microsoft.com/office/drawing/2014/main" id="{F3CDA489-F12E-4F05-B05B-181887FBD0C5}"/>
            </a:ext>
          </a:extLst>
        </xdr:cNvPr>
        <xdr:cNvCxnSpPr/>
      </xdr:nvCxnSpPr>
      <xdr:spPr>
        <a:xfrm>
          <a:off x="5960110" y="1752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textlink="">
      <xdr:nvSpPr>
        <xdr:cNvPr id="310" name="テキスト ボックス 309">
          <a:extLst>
            <a:ext uri="{FF2B5EF4-FFF2-40B4-BE49-F238E27FC236}">
              <a16:creationId xmlns:a16="http://schemas.microsoft.com/office/drawing/2014/main" id="{396E01A1-8508-4826-9E32-6E12235DDABA}"/>
            </a:ext>
          </a:extLst>
        </xdr:cNvPr>
        <xdr:cNvSpPr txBox="1"/>
      </xdr:nvSpPr>
      <xdr:spPr>
        <a:xfrm>
          <a:off x="5527221"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11" name="直線コネクタ 310">
          <a:extLst>
            <a:ext uri="{FF2B5EF4-FFF2-40B4-BE49-F238E27FC236}">
              <a16:creationId xmlns:a16="http://schemas.microsoft.com/office/drawing/2014/main" id="{A9D6FFC7-4792-4976-8A44-1BB45F19686E}"/>
            </a:ext>
          </a:extLst>
        </xdr:cNvPr>
        <xdr:cNvCxnSpPr/>
      </xdr:nvCxnSpPr>
      <xdr:spPr>
        <a:xfrm>
          <a:off x="5960110" y="1714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textlink="">
      <xdr:nvSpPr>
        <xdr:cNvPr id="312" name="テキスト ボックス 311">
          <a:extLst>
            <a:ext uri="{FF2B5EF4-FFF2-40B4-BE49-F238E27FC236}">
              <a16:creationId xmlns:a16="http://schemas.microsoft.com/office/drawing/2014/main" id="{9AB422D9-714E-4C6B-A8AE-43FBEDBF9DC6}"/>
            </a:ext>
          </a:extLst>
        </xdr:cNvPr>
        <xdr:cNvSpPr txBox="1"/>
      </xdr:nvSpPr>
      <xdr:spPr>
        <a:xfrm>
          <a:off x="5527221"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3" name="直線コネクタ 312">
          <a:extLst>
            <a:ext uri="{FF2B5EF4-FFF2-40B4-BE49-F238E27FC236}">
              <a16:creationId xmlns:a16="http://schemas.microsoft.com/office/drawing/2014/main" id="{6EC1193D-514A-45F9-A61E-3C24AE91C5A3}"/>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textlink="">
      <xdr:nvSpPr>
        <xdr:cNvPr id="314" name="テキスト ボックス 313">
          <a:extLst>
            <a:ext uri="{FF2B5EF4-FFF2-40B4-BE49-F238E27FC236}">
              <a16:creationId xmlns:a16="http://schemas.microsoft.com/office/drawing/2014/main" id="{E35458D6-3C4E-4F51-B2BE-5D9938CCCD38}"/>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textlink="">
      <xdr:nvSpPr>
        <xdr:cNvPr id="315" name="【市民会館】&#10;一人当たり面積グラフ枠">
          <a:extLst>
            <a:ext uri="{FF2B5EF4-FFF2-40B4-BE49-F238E27FC236}">
              <a16:creationId xmlns:a16="http://schemas.microsoft.com/office/drawing/2014/main" id="{8BA43723-DF08-48DE-B305-0AE5326C2E73}"/>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34289</xdr:rowOff>
    </xdr:from>
    <xdr:to>
      <xdr:col>54</xdr:col>
      <xdr:colOff>189865</xdr:colOff>
      <xdr:row>108</xdr:row>
      <xdr:rowOff>121920</xdr:rowOff>
    </xdr:to>
    <xdr:cxnSp macro="">
      <xdr:nvCxnSpPr>
        <xdr:cNvPr id="316" name="直線コネクタ 315">
          <a:extLst>
            <a:ext uri="{FF2B5EF4-FFF2-40B4-BE49-F238E27FC236}">
              <a16:creationId xmlns:a16="http://schemas.microsoft.com/office/drawing/2014/main" id="{921D7D9E-AD48-4C26-AEF7-6D76A90BB059}"/>
            </a:ext>
          </a:extLst>
        </xdr:cNvPr>
        <xdr:cNvCxnSpPr/>
      </xdr:nvCxnSpPr>
      <xdr:spPr>
        <a:xfrm flipV="1">
          <a:off x="9429115" y="17348834"/>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textlink="">
      <xdr:nvSpPr>
        <xdr:cNvPr id="317" name="【市民会館】&#10;一人当たり面積最小値テキスト">
          <a:extLst>
            <a:ext uri="{FF2B5EF4-FFF2-40B4-BE49-F238E27FC236}">
              <a16:creationId xmlns:a16="http://schemas.microsoft.com/office/drawing/2014/main" id="{3B7F52DD-A5C3-4D0A-B391-5C0F26C9BDB7}"/>
            </a:ext>
          </a:extLst>
        </xdr:cNvPr>
        <xdr:cNvSpPr txBox="1"/>
      </xdr:nvSpPr>
      <xdr:spPr>
        <a:xfrm>
          <a:off x="946785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318" name="直線コネクタ 317">
          <a:extLst>
            <a:ext uri="{FF2B5EF4-FFF2-40B4-BE49-F238E27FC236}">
              <a16:creationId xmlns:a16="http://schemas.microsoft.com/office/drawing/2014/main" id="{E58FAAC1-EB8F-498A-9633-D7325CB8F77D}"/>
            </a:ext>
          </a:extLst>
        </xdr:cNvPr>
        <xdr:cNvCxnSpPr/>
      </xdr:nvCxnSpPr>
      <xdr:spPr>
        <a:xfrm>
          <a:off x="9356090" y="1864042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152416</xdr:rowOff>
    </xdr:from>
    <xdr:ext cx="469744" cy="259045"/>
    <xdr:sp textlink="">
      <xdr:nvSpPr>
        <xdr:cNvPr id="319" name="【市民会館】&#10;一人当たり面積最大値テキスト">
          <a:extLst>
            <a:ext uri="{FF2B5EF4-FFF2-40B4-BE49-F238E27FC236}">
              <a16:creationId xmlns:a16="http://schemas.microsoft.com/office/drawing/2014/main" id="{4DE569B5-2FFC-4322-AE53-A7CE080FA4FA}"/>
            </a:ext>
          </a:extLst>
        </xdr:cNvPr>
        <xdr:cNvSpPr txBox="1"/>
      </xdr:nvSpPr>
      <xdr:spPr>
        <a:xfrm>
          <a:off x="9467850" y="1712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34289</xdr:rowOff>
    </xdr:from>
    <xdr:to>
      <xdr:col>55</xdr:col>
      <xdr:colOff>88900</xdr:colOff>
      <xdr:row>101</xdr:row>
      <xdr:rowOff>34289</xdr:rowOff>
    </xdr:to>
    <xdr:cxnSp macro="">
      <xdr:nvCxnSpPr>
        <xdr:cNvPr id="320" name="直線コネクタ 319">
          <a:extLst>
            <a:ext uri="{FF2B5EF4-FFF2-40B4-BE49-F238E27FC236}">
              <a16:creationId xmlns:a16="http://schemas.microsoft.com/office/drawing/2014/main" id="{3A82E60F-548D-4C13-B190-86E2B9617D13}"/>
            </a:ext>
          </a:extLst>
        </xdr:cNvPr>
        <xdr:cNvCxnSpPr/>
      </xdr:nvCxnSpPr>
      <xdr:spPr>
        <a:xfrm>
          <a:off x="9356090" y="1734883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38116</xdr:rowOff>
    </xdr:from>
    <xdr:ext cx="469744" cy="259045"/>
    <xdr:sp textlink="">
      <xdr:nvSpPr>
        <xdr:cNvPr id="321" name="【市民会館】&#10;一人当たり面積平均値テキスト">
          <a:extLst>
            <a:ext uri="{FF2B5EF4-FFF2-40B4-BE49-F238E27FC236}">
              <a16:creationId xmlns:a16="http://schemas.microsoft.com/office/drawing/2014/main" id="{61CEBE22-C4A8-4F56-8B41-69CAD97BF431}"/>
            </a:ext>
          </a:extLst>
        </xdr:cNvPr>
        <xdr:cNvSpPr txBox="1"/>
      </xdr:nvSpPr>
      <xdr:spPr>
        <a:xfrm>
          <a:off x="946785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59689</xdr:rowOff>
    </xdr:from>
    <xdr:to>
      <xdr:col>55</xdr:col>
      <xdr:colOff>50800</xdr:colOff>
      <xdr:row>105</xdr:row>
      <xdr:rowOff>161289</xdr:rowOff>
    </xdr:to>
    <xdr:sp textlink="">
      <xdr:nvSpPr>
        <xdr:cNvPr id="322" name="フローチャート: 判断 321">
          <a:extLst>
            <a:ext uri="{FF2B5EF4-FFF2-40B4-BE49-F238E27FC236}">
              <a16:creationId xmlns:a16="http://schemas.microsoft.com/office/drawing/2014/main" id="{94050E8D-12F7-475D-A18D-2209EB0B3779}"/>
            </a:ext>
          </a:extLst>
        </xdr:cNvPr>
        <xdr:cNvSpPr/>
      </xdr:nvSpPr>
      <xdr:spPr>
        <a:xfrm>
          <a:off x="9394190" y="18058129"/>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90170</xdr:rowOff>
    </xdr:from>
    <xdr:to>
      <xdr:col>50</xdr:col>
      <xdr:colOff>165100</xdr:colOff>
      <xdr:row>106</xdr:row>
      <xdr:rowOff>20320</xdr:rowOff>
    </xdr:to>
    <xdr:sp textlink="">
      <xdr:nvSpPr>
        <xdr:cNvPr id="323" name="フローチャート: 判断 322">
          <a:extLst>
            <a:ext uri="{FF2B5EF4-FFF2-40B4-BE49-F238E27FC236}">
              <a16:creationId xmlns:a16="http://schemas.microsoft.com/office/drawing/2014/main" id="{3F559CAF-CF83-4D35-9B16-F3FD83E36411}"/>
            </a:ext>
          </a:extLst>
        </xdr:cNvPr>
        <xdr:cNvSpPr/>
      </xdr:nvSpPr>
      <xdr:spPr>
        <a:xfrm>
          <a:off x="8632190" y="1809623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11447</xdr:rowOff>
    </xdr:from>
    <xdr:ext cx="469744" cy="259045"/>
    <xdr:sp textlink="">
      <xdr:nvSpPr>
        <xdr:cNvPr id="324" name="n_1aveValue【市民会館】&#10;一人当たり面積">
          <a:extLst>
            <a:ext uri="{FF2B5EF4-FFF2-40B4-BE49-F238E27FC236}">
              <a16:creationId xmlns:a16="http://schemas.microsoft.com/office/drawing/2014/main" id="{7D6B11BB-EB03-4F16-A49A-85B74E4E287F}"/>
            </a:ext>
          </a:extLst>
        </xdr:cNvPr>
        <xdr:cNvSpPr txBox="1"/>
      </xdr:nvSpPr>
      <xdr:spPr>
        <a:xfrm>
          <a:off x="845446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113030</xdr:rowOff>
    </xdr:from>
    <xdr:to>
      <xdr:col>46</xdr:col>
      <xdr:colOff>38100</xdr:colOff>
      <xdr:row>106</xdr:row>
      <xdr:rowOff>43180</xdr:rowOff>
    </xdr:to>
    <xdr:sp textlink="">
      <xdr:nvSpPr>
        <xdr:cNvPr id="325" name="フローチャート: 判断 324">
          <a:extLst>
            <a:ext uri="{FF2B5EF4-FFF2-40B4-BE49-F238E27FC236}">
              <a16:creationId xmlns:a16="http://schemas.microsoft.com/office/drawing/2014/main" id="{540A2804-CAAE-41DB-B3C1-4DF9F8FE01AA}"/>
            </a:ext>
          </a:extLst>
        </xdr:cNvPr>
        <xdr:cNvSpPr/>
      </xdr:nvSpPr>
      <xdr:spPr>
        <a:xfrm>
          <a:off x="7846060" y="1811528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59707</xdr:rowOff>
    </xdr:from>
    <xdr:ext cx="469744" cy="259045"/>
    <xdr:sp textlink="">
      <xdr:nvSpPr>
        <xdr:cNvPr id="326" name="n_2aveValue【市民会館】&#10;一人当たり面積">
          <a:extLst>
            <a:ext uri="{FF2B5EF4-FFF2-40B4-BE49-F238E27FC236}">
              <a16:creationId xmlns:a16="http://schemas.microsoft.com/office/drawing/2014/main" id="{A1E64689-38B6-49EB-B018-F03C8A4838AA}"/>
            </a:ext>
          </a:extLst>
        </xdr:cNvPr>
        <xdr:cNvSpPr txBox="1"/>
      </xdr:nvSpPr>
      <xdr:spPr>
        <a:xfrm>
          <a:off x="767341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135889</xdr:rowOff>
    </xdr:from>
    <xdr:to>
      <xdr:col>41</xdr:col>
      <xdr:colOff>101600</xdr:colOff>
      <xdr:row>106</xdr:row>
      <xdr:rowOff>66039</xdr:rowOff>
    </xdr:to>
    <xdr:sp textlink="">
      <xdr:nvSpPr>
        <xdr:cNvPr id="327" name="フローチャート: 判断 326">
          <a:extLst>
            <a:ext uri="{FF2B5EF4-FFF2-40B4-BE49-F238E27FC236}">
              <a16:creationId xmlns:a16="http://schemas.microsoft.com/office/drawing/2014/main" id="{CFEEC715-AEB3-4CFC-BB96-71C2D01F6348}"/>
            </a:ext>
          </a:extLst>
        </xdr:cNvPr>
        <xdr:cNvSpPr/>
      </xdr:nvSpPr>
      <xdr:spPr>
        <a:xfrm>
          <a:off x="7029450" y="1813432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82566</xdr:rowOff>
    </xdr:from>
    <xdr:ext cx="469744" cy="259045"/>
    <xdr:sp textlink="">
      <xdr:nvSpPr>
        <xdr:cNvPr id="328" name="n_3aveValue【市民会館】&#10;一人当たり面積">
          <a:extLst>
            <a:ext uri="{FF2B5EF4-FFF2-40B4-BE49-F238E27FC236}">
              <a16:creationId xmlns:a16="http://schemas.microsoft.com/office/drawing/2014/main" id="{EA6C7CFF-13F9-4003-89DA-4681600A1645}"/>
            </a:ext>
          </a:extLst>
        </xdr:cNvPr>
        <xdr:cNvSpPr txBox="1"/>
      </xdr:nvSpPr>
      <xdr:spPr>
        <a:xfrm>
          <a:off x="6866332" y="179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105</xdr:row>
      <xdr:rowOff>143511</xdr:rowOff>
    </xdr:from>
    <xdr:to>
      <xdr:col>36</xdr:col>
      <xdr:colOff>165100</xdr:colOff>
      <xdr:row>106</xdr:row>
      <xdr:rowOff>73661</xdr:rowOff>
    </xdr:to>
    <xdr:sp textlink="">
      <xdr:nvSpPr>
        <xdr:cNvPr id="329" name="フローチャート: 判断 328">
          <a:extLst>
            <a:ext uri="{FF2B5EF4-FFF2-40B4-BE49-F238E27FC236}">
              <a16:creationId xmlns:a16="http://schemas.microsoft.com/office/drawing/2014/main" id="{8B8D247A-723B-462F-A122-550C27348AD4}"/>
            </a:ext>
          </a:extLst>
        </xdr:cNvPr>
        <xdr:cNvSpPr/>
      </xdr:nvSpPr>
      <xdr:spPr>
        <a:xfrm>
          <a:off x="6231890" y="1814385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104</xdr:row>
      <xdr:rowOff>90188</xdr:rowOff>
    </xdr:from>
    <xdr:ext cx="469744" cy="259045"/>
    <xdr:sp textlink="">
      <xdr:nvSpPr>
        <xdr:cNvPr id="330" name="n_4aveValue【市民会館】&#10;一人当たり面積">
          <a:extLst>
            <a:ext uri="{FF2B5EF4-FFF2-40B4-BE49-F238E27FC236}">
              <a16:creationId xmlns:a16="http://schemas.microsoft.com/office/drawing/2014/main" id="{E4ACAD8E-F541-423D-B163-F81A6F2B83CF}"/>
            </a:ext>
          </a:extLst>
        </xdr:cNvPr>
        <xdr:cNvSpPr txBox="1"/>
      </xdr:nvSpPr>
      <xdr:spPr>
        <a:xfrm>
          <a:off x="6068772" y="1792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textlink="">
      <xdr:nvSpPr>
        <xdr:cNvPr id="331" name="テキスト ボックス 330">
          <a:extLst>
            <a:ext uri="{FF2B5EF4-FFF2-40B4-BE49-F238E27FC236}">
              <a16:creationId xmlns:a16="http://schemas.microsoft.com/office/drawing/2014/main" id="{A8D03762-2080-4EF4-A3A8-19C31A20CEE4}"/>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textlink="">
      <xdr:nvSpPr>
        <xdr:cNvPr id="332" name="テキスト ボックス 331">
          <a:extLst>
            <a:ext uri="{FF2B5EF4-FFF2-40B4-BE49-F238E27FC236}">
              <a16:creationId xmlns:a16="http://schemas.microsoft.com/office/drawing/2014/main" id="{9B0301DA-B311-4CC4-9773-5E47B059A08A}"/>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textlink="">
      <xdr:nvSpPr>
        <xdr:cNvPr id="333" name="テキスト ボックス 332">
          <a:extLst>
            <a:ext uri="{FF2B5EF4-FFF2-40B4-BE49-F238E27FC236}">
              <a16:creationId xmlns:a16="http://schemas.microsoft.com/office/drawing/2014/main" id="{AE2BE9C2-2275-4064-83D5-A5FACAD292A6}"/>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textlink="">
      <xdr:nvSpPr>
        <xdr:cNvPr id="334" name="テキスト ボックス 333">
          <a:extLst>
            <a:ext uri="{FF2B5EF4-FFF2-40B4-BE49-F238E27FC236}">
              <a16:creationId xmlns:a16="http://schemas.microsoft.com/office/drawing/2014/main" id="{5A93F374-A369-473B-9ED5-7EBD2C8BD56D}"/>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textlink="">
      <xdr:nvSpPr>
        <xdr:cNvPr id="335" name="テキスト ボックス 334">
          <a:extLst>
            <a:ext uri="{FF2B5EF4-FFF2-40B4-BE49-F238E27FC236}">
              <a16:creationId xmlns:a16="http://schemas.microsoft.com/office/drawing/2014/main" id="{4D09C7E2-D879-4E68-871A-2C0C8C1F729B}"/>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116839</xdr:rowOff>
    </xdr:from>
    <xdr:to>
      <xdr:col>55</xdr:col>
      <xdr:colOff>50800</xdr:colOff>
      <xdr:row>105</xdr:row>
      <xdr:rowOff>46989</xdr:rowOff>
    </xdr:to>
    <xdr:sp textlink="">
      <xdr:nvSpPr>
        <xdr:cNvPr id="336" name="楕円 335">
          <a:extLst>
            <a:ext uri="{FF2B5EF4-FFF2-40B4-BE49-F238E27FC236}">
              <a16:creationId xmlns:a16="http://schemas.microsoft.com/office/drawing/2014/main" id="{CF99B394-AF93-4D3B-9F1B-AA6F8ABF18D9}"/>
            </a:ext>
          </a:extLst>
        </xdr:cNvPr>
        <xdr:cNvSpPr/>
      </xdr:nvSpPr>
      <xdr:spPr>
        <a:xfrm>
          <a:off x="9394190" y="17947639"/>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139716</xdr:rowOff>
    </xdr:from>
    <xdr:ext cx="469744" cy="259045"/>
    <xdr:sp textlink="">
      <xdr:nvSpPr>
        <xdr:cNvPr id="337" name="【市民会館】&#10;一人当たり面積該当値テキスト">
          <a:extLst>
            <a:ext uri="{FF2B5EF4-FFF2-40B4-BE49-F238E27FC236}">
              <a16:creationId xmlns:a16="http://schemas.microsoft.com/office/drawing/2014/main" id="{8D0E786B-C2C2-475F-8C33-43D257A33539}"/>
            </a:ext>
          </a:extLst>
        </xdr:cNvPr>
        <xdr:cNvSpPr txBox="1"/>
      </xdr:nvSpPr>
      <xdr:spPr>
        <a:xfrm>
          <a:off x="9467850" y="1779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109220</xdr:rowOff>
    </xdr:from>
    <xdr:to>
      <xdr:col>50</xdr:col>
      <xdr:colOff>165100</xdr:colOff>
      <xdr:row>105</xdr:row>
      <xdr:rowOff>39370</xdr:rowOff>
    </xdr:to>
    <xdr:sp textlink="">
      <xdr:nvSpPr>
        <xdr:cNvPr id="338" name="楕円 337">
          <a:extLst>
            <a:ext uri="{FF2B5EF4-FFF2-40B4-BE49-F238E27FC236}">
              <a16:creationId xmlns:a16="http://schemas.microsoft.com/office/drawing/2014/main" id="{FD40AE7C-AA75-4DA9-A2BF-A1ADBA65F12A}"/>
            </a:ext>
          </a:extLst>
        </xdr:cNvPr>
        <xdr:cNvSpPr/>
      </xdr:nvSpPr>
      <xdr:spPr>
        <a:xfrm>
          <a:off x="8632190" y="1793811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160020</xdr:rowOff>
    </xdr:from>
    <xdr:to>
      <xdr:col>55</xdr:col>
      <xdr:colOff>0</xdr:colOff>
      <xdr:row>104</xdr:row>
      <xdr:rowOff>167639</xdr:rowOff>
    </xdr:to>
    <xdr:cxnSp macro="">
      <xdr:nvCxnSpPr>
        <xdr:cNvPr id="339" name="直線コネクタ 338">
          <a:extLst>
            <a:ext uri="{FF2B5EF4-FFF2-40B4-BE49-F238E27FC236}">
              <a16:creationId xmlns:a16="http://schemas.microsoft.com/office/drawing/2014/main" id="{D4F421AF-B50D-43B8-872A-C9935E060A64}"/>
            </a:ext>
          </a:extLst>
        </xdr:cNvPr>
        <xdr:cNvCxnSpPr/>
      </xdr:nvCxnSpPr>
      <xdr:spPr>
        <a:xfrm>
          <a:off x="8686800" y="17992725"/>
          <a:ext cx="742950" cy="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55897</xdr:rowOff>
    </xdr:from>
    <xdr:ext cx="469744" cy="259045"/>
    <xdr:sp textlink="">
      <xdr:nvSpPr>
        <xdr:cNvPr id="340" name="n_1mainValue【市民会館】&#10;一人当たり面積">
          <a:extLst>
            <a:ext uri="{FF2B5EF4-FFF2-40B4-BE49-F238E27FC236}">
              <a16:creationId xmlns:a16="http://schemas.microsoft.com/office/drawing/2014/main" id="{75C66B83-0042-4D0D-8601-360C81FD0CBD}"/>
            </a:ext>
          </a:extLst>
        </xdr:cNvPr>
        <xdr:cNvSpPr txBox="1"/>
      </xdr:nvSpPr>
      <xdr:spPr>
        <a:xfrm>
          <a:off x="8454467" y="177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textlink="">
      <xdr:nvSpPr>
        <xdr:cNvPr id="341" name="正方形/長方形 340">
          <a:extLst>
            <a:ext uri="{FF2B5EF4-FFF2-40B4-BE49-F238E27FC236}">
              <a16:creationId xmlns:a16="http://schemas.microsoft.com/office/drawing/2014/main" id="{2A2B31AC-C923-413A-BB91-8266F6C5F004}"/>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textlink="">
      <xdr:nvSpPr>
        <xdr:cNvPr id="342" name="正方形/長方形 341">
          <a:extLst>
            <a:ext uri="{FF2B5EF4-FFF2-40B4-BE49-F238E27FC236}">
              <a16:creationId xmlns:a16="http://schemas.microsoft.com/office/drawing/2014/main" id="{69E956E2-6B50-474D-B559-91A8AED58CFC}"/>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textlink="">
      <xdr:nvSpPr>
        <xdr:cNvPr id="343" name="正方形/長方形 342">
          <a:extLst>
            <a:ext uri="{FF2B5EF4-FFF2-40B4-BE49-F238E27FC236}">
              <a16:creationId xmlns:a16="http://schemas.microsoft.com/office/drawing/2014/main" id="{50BDE0E6-7F82-4C61-BD0A-436C37D66F3D}"/>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textlink="">
      <xdr:nvSpPr>
        <xdr:cNvPr id="344" name="正方形/長方形 343">
          <a:extLst>
            <a:ext uri="{FF2B5EF4-FFF2-40B4-BE49-F238E27FC236}">
              <a16:creationId xmlns:a16="http://schemas.microsoft.com/office/drawing/2014/main" id="{7B968AF1-0081-4FFA-8284-2222C57EBFF3}"/>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textlink="">
      <xdr:nvSpPr>
        <xdr:cNvPr id="345" name="正方形/長方形 344">
          <a:extLst>
            <a:ext uri="{FF2B5EF4-FFF2-40B4-BE49-F238E27FC236}">
              <a16:creationId xmlns:a16="http://schemas.microsoft.com/office/drawing/2014/main" id="{E1C758EE-C57A-4A07-9C49-FBA47274B3F9}"/>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textlink="">
      <xdr:nvSpPr>
        <xdr:cNvPr id="346" name="正方形/長方形 345">
          <a:extLst>
            <a:ext uri="{FF2B5EF4-FFF2-40B4-BE49-F238E27FC236}">
              <a16:creationId xmlns:a16="http://schemas.microsoft.com/office/drawing/2014/main" id="{74D6BA9F-5A6C-4004-BE45-DC7476CD2AC7}"/>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textlink="">
      <xdr:nvSpPr>
        <xdr:cNvPr id="347" name="正方形/長方形 346">
          <a:extLst>
            <a:ext uri="{FF2B5EF4-FFF2-40B4-BE49-F238E27FC236}">
              <a16:creationId xmlns:a16="http://schemas.microsoft.com/office/drawing/2014/main" id="{14A22F41-ADA5-41E1-9DEE-9CF1CA4A3FB8}"/>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textlink="">
      <xdr:nvSpPr>
        <xdr:cNvPr id="348" name="正方形/長方形 347">
          <a:extLst>
            <a:ext uri="{FF2B5EF4-FFF2-40B4-BE49-F238E27FC236}">
              <a16:creationId xmlns:a16="http://schemas.microsoft.com/office/drawing/2014/main" id="{19783696-DE03-4C0A-8A69-BA72ACA11F9F}"/>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textlink="">
      <xdr:nvSpPr>
        <xdr:cNvPr id="349" name="テキスト ボックス 348">
          <a:extLst>
            <a:ext uri="{FF2B5EF4-FFF2-40B4-BE49-F238E27FC236}">
              <a16:creationId xmlns:a16="http://schemas.microsoft.com/office/drawing/2014/main" id="{56BC154E-D111-4196-B6F7-71E7EF1274F5}"/>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0" name="直線コネクタ 349">
          <a:extLst>
            <a:ext uri="{FF2B5EF4-FFF2-40B4-BE49-F238E27FC236}">
              <a16:creationId xmlns:a16="http://schemas.microsoft.com/office/drawing/2014/main" id="{7484305B-91D7-4B2A-BF04-552D0A71483C}"/>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textlink="">
      <xdr:nvSpPr>
        <xdr:cNvPr id="351" name="テキスト ボックス 350">
          <a:extLst>
            <a:ext uri="{FF2B5EF4-FFF2-40B4-BE49-F238E27FC236}">
              <a16:creationId xmlns:a16="http://schemas.microsoft.com/office/drawing/2014/main" id="{97983FAF-562B-4E3D-99BD-443FCBE28CAA}"/>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2" name="直線コネクタ 351">
          <a:extLst>
            <a:ext uri="{FF2B5EF4-FFF2-40B4-BE49-F238E27FC236}">
              <a16:creationId xmlns:a16="http://schemas.microsoft.com/office/drawing/2014/main" id="{1344CED3-35B0-45AD-AF29-385CCEB67F1F}"/>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textlink="">
      <xdr:nvSpPr>
        <xdr:cNvPr id="353" name="テキスト ボックス 352">
          <a:extLst>
            <a:ext uri="{FF2B5EF4-FFF2-40B4-BE49-F238E27FC236}">
              <a16:creationId xmlns:a16="http://schemas.microsoft.com/office/drawing/2014/main" id="{C6F36804-8864-4F58-9CC0-E8BB80047895}"/>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4" name="直線コネクタ 353">
          <a:extLst>
            <a:ext uri="{FF2B5EF4-FFF2-40B4-BE49-F238E27FC236}">
              <a16:creationId xmlns:a16="http://schemas.microsoft.com/office/drawing/2014/main" id="{42DB56D3-521F-4C98-AFEC-7E8A2A09BE06}"/>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textlink="">
      <xdr:nvSpPr>
        <xdr:cNvPr id="355" name="テキスト ボックス 354">
          <a:extLst>
            <a:ext uri="{FF2B5EF4-FFF2-40B4-BE49-F238E27FC236}">
              <a16:creationId xmlns:a16="http://schemas.microsoft.com/office/drawing/2014/main" id="{894087FE-CC04-4BF1-B8E7-D58E2CF23BA1}"/>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6" name="直線コネクタ 355">
          <a:extLst>
            <a:ext uri="{FF2B5EF4-FFF2-40B4-BE49-F238E27FC236}">
              <a16:creationId xmlns:a16="http://schemas.microsoft.com/office/drawing/2014/main" id="{CC744F10-1597-46A8-BABE-06666669F252}"/>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textlink="">
      <xdr:nvSpPr>
        <xdr:cNvPr id="357" name="テキスト ボックス 356">
          <a:extLst>
            <a:ext uri="{FF2B5EF4-FFF2-40B4-BE49-F238E27FC236}">
              <a16:creationId xmlns:a16="http://schemas.microsoft.com/office/drawing/2014/main" id="{CA3CA329-7969-4A6C-ADB7-B43A205A2B97}"/>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8" name="直線コネクタ 357">
          <a:extLst>
            <a:ext uri="{FF2B5EF4-FFF2-40B4-BE49-F238E27FC236}">
              <a16:creationId xmlns:a16="http://schemas.microsoft.com/office/drawing/2014/main" id="{BA652706-07FF-40F0-9FB7-6323765E0C49}"/>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textlink="">
      <xdr:nvSpPr>
        <xdr:cNvPr id="359" name="テキスト ボックス 358">
          <a:extLst>
            <a:ext uri="{FF2B5EF4-FFF2-40B4-BE49-F238E27FC236}">
              <a16:creationId xmlns:a16="http://schemas.microsoft.com/office/drawing/2014/main" id="{D3AA6240-535F-47CE-B7AB-33ACA83BC920}"/>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0" name="直線コネクタ 359">
          <a:extLst>
            <a:ext uri="{FF2B5EF4-FFF2-40B4-BE49-F238E27FC236}">
              <a16:creationId xmlns:a16="http://schemas.microsoft.com/office/drawing/2014/main" id="{6D956D10-B982-427B-96F0-27AE981286CF}"/>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textlink="">
      <xdr:nvSpPr>
        <xdr:cNvPr id="361" name="テキスト ボックス 360">
          <a:extLst>
            <a:ext uri="{FF2B5EF4-FFF2-40B4-BE49-F238E27FC236}">
              <a16:creationId xmlns:a16="http://schemas.microsoft.com/office/drawing/2014/main" id="{64065D97-B740-4F49-B89C-AAF620F44527}"/>
            </a:ext>
          </a:extLst>
        </xdr:cNvPr>
        <xdr:cNvSpPr txBox="1"/>
      </xdr:nvSpPr>
      <xdr:spPr>
        <a:xfrm>
          <a:off x="1084279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2" name="直線コネクタ 361">
          <a:extLst>
            <a:ext uri="{FF2B5EF4-FFF2-40B4-BE49-F238E27FC236}">
              <a16:creationId xmlns:a16="http://schemas.microsoft.com/office/drawing/2014/main" id="{B3046AF1-84DA-471D-8CAB-01A399BE2EE1}"/>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textlink="">
      <xdr:nvSpPr>
        <xdr:cNvPr id="363" name="テキスト ボックス 362">
          <a:extLst>
            <a:ext uri="{FF2B5EF4-FFF2-40B4-BE49-F238E27FC236}">
              <a16:creationId xmlns:a16="http://schemas.microsoft.com/office/drawing/2014/main" id="{396C315D-6529-4B72-BA9D-829B335A7DE5}"/>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textlink="">
      <xdr:nvSpPr>
        <xdr:cNvPr id="364" name="【一般廃棄物処理施設】&#10;有形固定資産減価償却率グラフ枠">
          <a:extLst>
            <a:ext uri="{FF2B5EF4-FFF2-40B4-BE49-F238E27FC236}">
              <a16:creationId xmlns:a16="http://schemas.microsoft.com/office/drawing/2014/main" id="{90EA32C0-F9B5-4141-AAC1-46AAF1B813E6}"/>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121920</xdr:rowOff>
    </xdr:from>
    <xdr:to>
      <xdr:col>85</xdr:col>
      <xdr:colOff>126364</xdr:colOff>
      <xdr:row>41</xdr:row>
      <xdr:rowOff>161925</xdr:rowOff>
    </xdr:to>
    <xdr:cxnSp macro="">
      <xdr:nvCxnSpPr>
        <xdr:cNvPr id="365" name="直線コネクタ 364">
          <a:extLst>
            <a:ext uri="{FF2B5EF4-FFF2-40B4-BE49-F238E27FC236}">
              <a16:creationId xmlns:a16="http://schemas.microsoft.com/office/drawing/2014/main" id="{E0DF572C-D0C5-4985-888C-8F013343B83C}"/>
            </a:ext>
          </a:extLst>
        </xdr:cNvPr>
        <xdr:cNvCxnSpPr/>
      </xdr:nvCxnSpPr>
      <xdr:spPr>
        <a:xfrm flipV="1">
          <a:off x="14703424" y="561022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165752</xdr:rowOff>
    </xdr:from>
    <xdr:ext cx="405111" cy="259045"/>
    <xdr:sp textlink="">
      <xdr:nvSpPr>
        <xdr:cNvPr id="366" name="【一般廃棄物処理施設】&#10;有形固定資産減価償却率最小値テキスト">
          <a:extLst>
            <a:ext uri="{FF2B5EF4-FFF2-40B4-BE49-F238E27FC236}">
              <a16:creationId xmlns:a16="http://schemas.microsoft.com/office/drawing/2014/main" id="{C7721E8F-2D23-46CD-8105-F22A767BD945}"/>
            </a:ext>
          </a:extLst>
        </xdr:cNvPr>
        <xdr:cNvSpPr txBox="1"/>
      </xdr:nvSpPr>
      <xdr:spPr>
        <a:xfrm>
          <a:off x="1474216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161925</xdr:rowOff>
    </xdr:from>
    <xdr:to>
      <xdr:col>86</xdr:col>
      <xdr:colOff>25400</xdr:colOff>
      <xdr:row>41</xdr:row>
      <xdr:rowOff>161925</xdr:rowOff>
    </xdr:to>
    <xdr:cxnSp macro="">
      <xdr:nvCxnSpPr>
        <xdr:cNvPr id="367" name="直線コネクタ 366">
          <a:extLst>
            <a:ext uri="{FF2B5EF4-FFF2-40B4-BE49-F238E27FC236}">
              <a16:creationId xmlns:a16="http://schemas.microsoft.com/office/drawing/2014/main" id="{0569614F-97C9-4E5C-9200-E6517450C5E4}"/>
            </a:ext>
          </a:extLst>
        </xdr:cNvPr>
        <xdr:cNvCxnSpPr/>
      </xdr:nvCxnSpPr>
      <xdr:spPr>
        <a:xfrm>
          <a:off x="14611350" y="7193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68597</xdr:rowOff>
    </xdr:from>
    <xdr:ext cx="405111" cy="259045"/>
    <xdr:sp textlink="">
      <xdr:nvSpPr>
        <xdr:cNvPr id="368" name="【一般廃棄物処理施設】&#10;有形固定資産減価償却率最大値テキスト">
          <a:extLst>
            <a:ext uri="{FF2B5EF4-FFF2-40B4-BE49-F238E27FC236}">
              <a16:creationId xmlns:a16="http://schemas.microsoft.com/office/drawing/2014/main" id="{D9991703-876F-48F2-8766-C2A5B9C53F99}"/>
            </a:ext>
          </a:extLst>
        </xdr:cNvPr>
        <xdr:cNvSpPr txBox="1"/>
      </xdr:nvSpPr>
      <xdr:spPr>
        <a:xfrm>
          <a:off x="14742160" y="538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121920</xdr:rowOff>
    </xdr:from>
    <xdr:to>
      <xdr:col>86</xdr:col>
      <xdr:colOff>25400</xdr:colOff>
      <xdr:row>32</xdr:row>
      <xdr:rowOff>121920</xdr:rowOff>
    </xdr:to>
    <xdr:cxnSp macro="">
      <xdr:nvCxnSpPr>
        <xdr:cNvPr id="369" name="直線コネクタ 368">
          <a:extLst>
            <a:ext uri="{FF2B5EF4-FFF2-40B4-BE49-F238E27FC236}">
              <a16:creationId xmlns:a16="http://schemas.microsoft.com/office/drawing/2014/main" id="{CC93E7C7-353C-48AB-B1BF-DA4EB65526C5}"/>
            </a:ext>
          </a:extLst>
        </xdr:cNvPr>
        <xdr:cNvCxnSpPr/>
      </xdr:nvCxnSpPr>
      <xdr:spPr>
        <a:xfrm>
          <a:off x="14611350" y="56102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133367</xdr:rowOff>
    </xdr:from>
    <xdr:ext cx="405111" cy="259045"/>
    <xdr:sp textlink="">
      <xdr:nvSpPr>
        <xdr:cNvPr id="370" name="【一般廃棄物処理施設】&#10;有形固定資産減価償却率平均値テキスト">
          <a:extLst>
            <a:ext uri="{FF2B5EF4-FFF2-40B4-BE49-F238E27FC236}">
              <a16:creationId xmlns:a16="http://schemas.microsoft.com/office/drawing/2014/main" id="{2D6DD93D-1CAE-4439-BB60-87FC2C5D9490}"/>
            </a:ext>
          </a:extLst>
        </xdr:cNvPr>
        <xdr:cNvSpPr txBox="1"/>
      </xdr:nvSpPr>
      <xdr:spPr>
        <a:xfrm>
          <a:off x="1474216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textlink="">
      <xdr:nvSpPr>
        <xdr:cNvPr id="371" name="フローチャート: 判断 370">
          <a:extLst>
            <a:ext uri="{FF2B5EF4-FFF2-40B4-BE49-F238E27FC236}">
              <a16:creationId xmlns:a16="http://schemas.microsoft.com/office/drawing/2014/main" id="{B36A627A-04C4-4625-B7D5-17B8262729BE}"/>
            </a:ext>
          </a:extLst>
        </xdr:cNvPr>
        <xdr:cNvSpPr/>
      </xdr:nvSpPr>
      <xdr:spPr>
        <a:xfrm>
          <a:off x="14649450" y="649859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34925</xdr:rowOff>
    </xdr:from>
    <xdr:to>
      <xdr:col>81</xdr:col>
      <xdr:colOff>101600</xdr:colOff>
      <xdr:row>38</xdr:row>
      <xdr:rowOff>136525</xdr:rowOff>
    </xdr:to>
    <xdr:sp textlink="">
      <xdr:nvSpPr>
        <xdr:cNvPr id="372" name="フローチャート: 判断 371">
          <a:extLst>
            <a:ext uri="{FF2B5EF4-FFF2-40B4-BE49-F238E27FC236}">
              <a16:creationId xmlns:a16="http://schemas.microsoft.com/office/drawing/2014/main" id="{F2B38288-9928-48FD-94C4-99F19B5F71DC}"/>
            </a:ext>
          </a:extLst>
        </xdr:cNvPr>
        <xdr:cNvSpPr/>
      </xdr:nvSpPr>
      <xdr:spPr>
        <a:xfrm>
          <a:off x="13887450" y="655002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127652</xdr:rowOff>
    </xdr:from>
    <xdr:ext cx="405111" cy="259045"/>
    <xdr:sp textlink="">
      <xdr:nvSpPr>
        <xdr:cNvPr id="373" name="n_1aveValue【一般廃棄物処理施設】&#10;有形固定資産減価償却率">
          <a:extLst>
            <a:ext uri="{FF2B5EF4-FFF2-40B4-BE49-F238E27FC236}">
              <a16:creationId xmlns:a16="http://schemas.microsoft.com/office/drawing/2014/main" id="{DAA4D238-DBD1-4083-A12F-19668DEB0A29}"/>
            </a:ext>
          </a:extLst>
        </xdr:cNvPr>
        <xdr:cNvSpPr txBox="1"/>
      </xdr:nvSpPr>
      <xdr:spPr>
        <a:xfrm>
          <a:off x="1373823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48260</xdr:rowOff>
    </xdr:from>
    <xdr:to>
      <xdr:col>76</xdr:col>
      <xdr:colOff>165100</xdr:colOff>
      <xdr:row>38</xdr:row>
      <xdr:rowOff>149860</xdr:rowOff>
    </xdr:to>
    <xdr:sp textlink="">
      <xdr:nvSpPr>
        <xdr:cNvPr id="374" name="フローチャート: 判断 373">
          <a:extLst>
            <a:ext uri="{FF2B5EF4-FFF2-40B4-BE49-F238E27FC236}">
              <a16:creationId xmlns:a16="http://schemas.microsoft.com/office/drawing/2014/main" id="{DC416875-CDF2-4DDF-A77D-234FADB12F57}"/>
            </a:ext>
          </a:extLst>
        </xdr:cNvPr>
        <xdr:cNvSpPr/>
      </xdr:nvSpPr>
      <xdr:spPr>
        <a:xfrm>
          <a:off x="13089890" y="6565265"/>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166387</xdr:rowOff>
    </xdr:from>
    <xdr:ext cx="405111" cy="259045"/>
    <xdr:sp textlink="">
      <xdr:nvSpPr>
        <xdr:cNvPr id="375" name="n_2aveValue【一般廃棄物処理施設】&#10;有形固定資産減価償却率">
          <a:extLst>
            <a:ext uri="{FF2B5EF4-FFF2-40B4-BE49-F238E27FC236}">
              <a16:creationId xmlns:a16="http://schemas.microsoft.com/office/drawing/2014/main" id="{D3564818-D377-45ED-B2A9-A9A7E30FCDCE}"/>
            </a:ext>
          </a:extLst>
        </xdr:cNvPr>
        <xdr:cNvSpPr txBox="1"/>
      </xdr:nvSpPr>
      <xdr:spPr>
        <a:xfrm>
          <a:off x="1295718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61595</xdr:rowOff>
    </xdr:from>
    <xdr:to>
      <xdr:col>72</xdr:col>
      <xdr:colOff>38100</xdr:colOff>
      <xdr:row>38</xdr:row>
      <xdr:rowOff>163195</xdr:rowOff>
    </xdr:to>
    <xdr:sp textlink="">
      <xdr:nvSpPr>
        <xdr:cNvPr id="376" name="フローチャート: 判断 375">
          <a:extLst>
            <a:ext uri="{FF2B5EF4-FFF2-40B4-BE49-F238E27FC236}">
              <a16:creationId xmlns:a16="http://schemas.microsoft.com/office/drawing/2014/main" id="{C7CDE236-F8FE-4380-8654-9BF58E50A7F7}"/>
            </a:ext>
          </a:extLst>
        </xdr:cNvPr>
        <xdr:cNvSpPr/>
      </xdr:nvSpPr>
      <xdr:spPr>
        <a:xfrm>
          <a:off x="12303760" y="6572885"/>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8272</xdr:rowOff>
    </xdr:from>
    <xdr:ext cx="405111" cy="259045"/>
    <xdr:sp textlink="">
      <xdr:nvSpPr>
        <xdr:cNvPr id="377" name="n_3aveValue【一般廃棄物処理施設】&#10;有形固定資産減価償却率">
          <a:extLst>
            <a:ext uri="{FF2B5EF4-FFF2-40B4-BE49-F238E27FC236}">
              <a16:creationId xmlns:a16="http://schemas.microsoft.com/office/drawing/2014/main" id="{8C02359A-E20C-4ADE-8EB6-22C0C48D36FD}"/>
            </a:ext>
          </a:extLst>
        </xdr:cNvPr>
        <xdr:cNvSpPr txBox="1"/>
      </xdr:nvSpPr>
      <xdr:spPr>
        <a:xfrm>
          <a:off x="12171054" y="635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71120</xdr:rowOff>
    </xdr:from>
    <xdr:to>
      <xdr:col>67</xdr:col>
      <xdr:colOff>101600</xdr:colOff>
      <xdr:row>39</xdr:row>
      <xdr:rowOff>1270</xdr:rowOff>
    </xdr:to>
    <xdr:sp textlink="">
      <xdr:nvSpPr>
        <xdr:cNvPr id="378" name="フローチャート: 判断 377">
          <a:extLst>
            <a:ext uri="{FF2B5EF4-FFF2-40B4-BE49-F238E27FC236}">
              <a16:creationId xmlns:a16="http://schemas.microsoft.com/office/drawing/2014/main" id="{3815A7AD-6E83-428B-9EAD-F37B2F243577}"/>
            </a:ext>
          </a:extLst>
        </xdr:cNvPr>
        <xdr:cNvSpPr/>
      </xdr:nvSpPr>
      <xdr:spPr>
        <a:xfrm>
          <a:off x="11487150" y="65843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37</xdr:row>
      <xdr:rowOff>17797</xdr:rowOff>
    </xdr:from>
    <xdr:ext cx="405111" cy="259045"/>
    <xdr:sp textlink="">
      <xdr:nvSpPr>
        <xdr:cNvPr id="379" name="n_4aveValue【一般廃棄物処理施設】&#10;有形固定資産減価償却率">
          <a:extLst>
            <a:ext uri="{FF2B5EF4-FFF2-40B4-BE49-F238E27FC236}">
              <a16:creationId xmlns:a16="http://schemas.microsoft.com/office/drawing/2014/main" id="{0F65F056-8244-4776-B2BD-E38A83ADA95A}"/>
            </a:ext>
          </a:extLst>
        </xdr:cNvPr>
        <xdr:cNvSpPr txBox="1"/>
      </xdr:nvSpPr>
      <xdr:spPr>
        <a:xfrm>
          <a:off x="11354444" y="636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textlink="">
      <xdr:nvSpPr>
        <xdr:cNvPr id="380" name="テキスト ボックス 379">
          <a:extLst>
            <a:ext uri="{FF2B5EF4-FFF2-40B4-BE49-F238E27FC236}">
              <a16:creationId xmlns:a16="http://schemas.microsoft.com/office/drawing/2014/main" id="{55648C2C-E9A0-4544-9725-4C3D66BE360A}"/>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textlink="">
      <xdr:nvSpPr>
        <xdr:cNvPr id="381" name="テキスト ボックス 380">
          <a:extLst>
            <a:ext uri="{FF2B5EF4-FFF2-40B4-BE49-F238E27FC236}">
              <a16:creationId xmlns:a16="http://schemas.microsoft.com/office/drawing/2014/main" id="{A44E2F12-21C3-4FB6-B4B1-D61705B55CA9}"/>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textlink="">
      <xdr:nvSpPr>
        <xdr:cNvPr id="382" name="テキスト ボックス 381">
          <a:extLst>
            <a:ext uri="{FF2B5EF4-FFF2-40B4-BE49-F238E27FC236}">
              <a16:creationId xmlns:a16="http://schemas.microsoft.com/office/drawing/2014/main" id="{F319AA38-E2C8-41E5-B019-DBF9B3338BEC}"/>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textlink="">
      <xdr:nvSpPr>
        <xdr:cNvPr id="383" name="テキスト ボックス 382">
          <a:extLst>
            <a:ext uri="{FF2B5EF4-FFF2-40B4-BE49-F238E27FC236}">
              <a16:creationId xmlns:a16="http://schemas.microsoft.com/office/drawing/2014/main" id="{AA1159F3-B8AF-443A-BD26-FB15F5AEEF13}"/>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textlink="">
      <xdr:nvSpPr>
        <xdr:cNvPr id="384" name="テキスト ボックス 383">
          <a:extLst>
            <a:ext uri="{FF2B5EF4-FFF2-40B4-BE49-F238E27FC236}">
              <a16:creationId xmlns:a16="http://schemas.microsoft.com/office/drawing/2014/main" id="{7DED3750-19AB-4561-AD19-D67823D343C2}"/>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34925</xdr:rowOff>
    </xdr:from>
    <xdr:to>
      <xdr:col>85</xdr:col>
      <xdr:colOff>177800</xdr:colOff>
      <xdr:row>36</xdr:row>
      <xdr:rowOff>136525</xdr:rowOff>
    </xdr:to>
    <xdr:sp textlink="">
      <xdr:nvSpPr>
        <xdr:cNvPr id="385" name="楕円 384">
          <a:extLst>
            <a:ext uri="{FF2B5EF4-FFF2-40B4-BE49-F238E27FC236}">
              <a16:creationId xmlns:a16="http://schemas.microsoft.com/office/drawing/2014/main" id="{FB3F42D3-3FE6-46B0-AC2A-1D6982309E62}"/>
            </a:ext>
          </a:extLst>
        </xdr:cNvPr>
        <xdr:cNvSpPr/>
      </xdr:nvSpPr>
      <xdr:spPr>
        <a:xfrm>
          <a:off x="14649450" y="620712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57802</xdr:rowOff>
    </xdr:from>
    <xdr:ext cx="405111" cy="259045"/>
    <xdr:sp textlink="">
      <xdr:nvSpPr>
        <xdr:cNvPr id="386" name="【一般廃棄物処理施設】&#10;有形固定資産減価償却率該当値テキスト">
          <a:extLst>
            <a:ext uri="{FF2B5EF4-FFF2-40B4-BE49-F238E27FC236}">
              <a16:creationId xmlns:a16="http://schemas.microsoft.com/office/drawing/2014/main" id="{6E2F5F16-46A6-4D75-A798-41B8D986F968}"/>
            </a:ext>
          </a:extLst>
        </xdr:cNvPr>
        <xdr:cNvSpPr txBox="1"/>
      </xdr:nvSpPr>
      <xdr:spPr>
        <a:xfrm>
          <a:off x="14742160"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145415</xdr:rowOff>
    </xdr:from>
    <xdr:to>
      <xdr:col>81</xdr:col>
      <xdr:colOff>101600</xdr:colOff>
      <xdr:row>36</xdr:row>
      <xdr:rowOff>75565</xdr:rowOff>
    </xdr:to>
    <xdr:sp textlink="">
      <xdr:nvSpPr>
        <xdr:cNvPr id="387" name="楕円 386">
          <a:extLst>
            <a:ext uri="{FF2B5EF4-FFF2-40B4-BE49-F238E27FC236}">
              <a16:creationId xmlns:a16="http://schemas.microsoft.com/office/drawing/2014/main" id="{AA8E78DB-D1D1-4FD4-ABF8-E9CD946266BE}"/>
            </a:ext>
          </a:extLst>
        </xdr:cNvPr>
        <xdr:cNvSpPr/>
      </xdr:nvSpPr>
      <xdr:spPr>
        <a:xfrm>
          <a:off x="13887450" y="614426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24765</xdr:rowOff>
    </xdr:from>
    <xdr:to>
      <xdr:col>85</xdr:col>
      <xdr:colOff>127000</xdr:colOff>
      <xdr:row>36</xdr:row>
      <xdr:rowOff>85725</xdr:rowOff>
    </xdr:to>
    <xdr:cxnSp macro="">
      <xdr:nvCxnSpPr>
        <xdr:cNvPr id="388" name="直線コネクタ 387">
          <a:extLst>
            <a:ext uri="{FF2B5EF4-FFF2-40B4-BE49-F238E27FC236}">
              <a16:creationId xmlns:a16="http://schemas.microsoft.com/office/drawing/2014/main" id="{359B53DD-4209-4234-8C6D-CBB8ED677942}"/>
            </a:ext>
          </a:extLst>
        </xdr:cNvPr>
        <xdr:cNvCxnSpPr/>
      </xdr:nvCxnSpPr>
      <xdr:spPr>
        <a:xfrm>
          <a:off x="13942060" y="6193155"/>
          <a:ext cx="762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92092</xdr:rowOff>
    </xdr:from>
    <xdr:ext cx="405111" cy="259045"/>
    <xdr:sp textlink="">
      <xdr:nvSpPr>
        <xdr:cNvPr id="389" name="n_1mainValue【一般廃棄物処理施設】&#10;有形固定資産減価償却率">
          <a:extLst>
            <a:ext uri="{FF2B5EF4-FFF2-40B4-BE49-F238E27FC236}">
              <a16:creationId xmlns:a16="http://schemas.microsoft.com/office/drawing/2014/main" id="{42DC5ABC-D519-4A75-9679-C63AFFE90B3A}"/>
            </a:ext>
          </a:extLst>
        </xdr:cNvPr>
        <xdr:cNvSpPr txBox="1"/>
      </xdr:nvSpPr>
      <xdr:spPr>
        <a:xfrm>
          <a:off x="1373823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textlink="">
      <xdr:nvSpPr>
        <xdr:cNvPr id="390" name="正方形/長方形 389">
          <a:extLst>
            <a:ext uri="{FF2B5EF4-FFF2-40B4-BE49-F238E27FC236}">
              <a16:creationId xmlns:a16="http://schemas.microsoft.com/office/drawing/2014/main" id="{B1B557DB-65B4-44B3-ACE7-8875E285BAD7}"/>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textlink="">
      <xdr:nvSpPr>
        <xdr:cNvPr id="391" name="正方形/長方形 390">
          <a:extLst>
            <a:ext uri="{FF2B5EF4-FFF2-40B4-BE49-F238E27FC236}">
              <a16:creationId xmlns:a16="http://schemas.microsoft.com/office/drawing/2014/main" id="{0D3F12D9-78E1-44A3-87F5-C6E0B909304B}"/>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textlink="">
      <xdr:nvSpPr>
        <xdr:cNvPr id="392" name="正方形/長方形 391">
          <a:extLst>
            <a:ext uri="{FF2B5EF4-FFF2-40B4-BE49-F238E27FC236}">
              <a16:creationId xmlns:a16="http://schemas.microsoft.com/office/drawing/2014/main" id="{E71812C9-CDC2-4F12-BB08-9CD63D3D3B1E}"/>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textlink="">
      <xdr:nvSpPr>
        <xdr:cNvPr id="393" name="正方形/長方形 392">
          <a:extLst>
            <a:ext uri="{FF2B5EF4-FFF2-40B4-BE49-F238E27FC236}">
              <a16:creationId xmlns:a16="http://schemas.microsoft.com/office/drawing/2014/main" id="{5DE870D7-66E0-4F83-9350-E7EFBC6C1F7D}"/>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textlink="">
      <xdr:nvSpPr>
        <xdr:cNvPr id="394" name="正方形/長方形 393">
          <a:extLst>
            <a:ext uri="{FF2B5EF4-FFF2-40B4-BE49-F238E27FC236}">
              <a16:creationId xmlns:a16="http://schemas.microsoft.com/office/drawing/2014/main" id="{263368FD-8765-4818-976F-56A48A36F22B}"/>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textlink="">
      <xdr:nvSpPr>
        <xdr:cNvPr id="395" name="正方形/長方形 394">
          <a:extLst>
            <a:ext uri="{FF2B5EF4-FFF2-40B4-BE49-F238E27FC236}">
              <a16:creationId xmlns:a16="http://schemas.microsoft.com/office/drawing/2014/main" id="{8C8EADE9-46CE-400E-A417-28634C0D0010}"/>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textlink="">
      <xdr:nvSpPr>
        <xdr:cNvPr id="396" name="正方形/長方形 395">
          <a:extLst>
            <a:ext uri="{FF2B5EF4-FFF2-40B4-BE49-F238E27FC236}">
              <a16:creationId xmlns:a16="http://schemas.microsoft.com/office/drawing/2014/main" id="{9546814D-D868-4733-A753-812BA188873F}"/>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textlink="">
      <xdr:nvSpPr>
        <xdr:cNvPr id="397" name="正方形/長方形 396">
          <a:extLst>
            <a:ext uri="{FF2B5EF4-FFF2-40B4-BE49-F238E27FC236}">
              <a16:creationId xmlns:a16="http://schemas.microsoft.com/office/drawing/2014/main" id="{998A1EC6-3BC4-4C82-8238-2061751A44D9}"/>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textlink="">
      <xdr:nvSpPr>
        <xdr:cNvPr id="398" name="テキスト ボックス 397">
          <a:extLst>
            <a:ext uri="{FF2B5EF4-FFF2-40B4-BE49-F238E27FC236}">
              <a16:creationId xmlns:a16="http://schemas.microsoft.com/office/drawing/2014/main" id="{BD2E4CD4-F048-4660-B983-7F20929F3D10}"/>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9" name="直線コネクタ 398">
          <a:extLst>
            <a:ext uri="{FF2B5EF4-FFF2-40B4-BE49-F238E27FC236}">
              <a16:creationId xmlns:a16="http://schemas.microsoft.com/office/drawing/2014/main" id="{8CB9301F-B2F1-4D4A-8E10-DCA0B0872045}"/>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0" name="直線コネクタ 399">
          <a:extLst>
            <a:ext uri="{FF2B5EF4-FFF2-40B4-BE49-F238E27FC236}">
              <a16:creationId xmlns:a16="http://schemas.microsoft.com/office/drawing/2014/main" id="{B007D619-42C5-426F-82B0-ED4133F42C44}"/>
            </a:ext>
          </a:extLst>
        </xdr:cNvPr>
        <xdr:cNvCxnSpPr/>
      </xdr:nvCxnSpPr>
      <xdr:spPr>
        <a:xfrm>
          <a:off x="164592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textlink="">
      <xdr:nvSpPr>
        <xdr:cNvPr id="401" name="テキスト ボックス 400">
          <a:extLst>
            <a:ext uri="{FF2B5EF4-FFF2-40B4-BE49-F238E27FC236}">
              <a16:creationId xmlns:a16="http://schemas.microsoft.com/office/drawing/2014/main" id="{9FFF25CF-509F-409A-8240-206B59BF78A0}"/>
            </a:ext>
          </a:extLst>
        </xdr:cNvPr>
        <xdr:cNvSpPr txBox="1"/>
      </xdr:nvSpPr>
      <xdr:spPr>
        <a:xfrm>
          <a:off x="16252324" y="715311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2" name="直線コネクタ 401">
          <a:extLst>
            <a:ext uri="{FF2B5EF4-FFF2-40B4-BE49-F238E27FC236}">
              <a16:creationId xmlns:a16="http://schemas.microsoft.com/office/drawing/2014/main" id="{2D0E11E5-78A1-40BA-B8BE-8DFF6A61BC33}"/>
            </a:ext>
          </a:extLst>
        </xdr:cNvPr>
        <xdr:cNvCxnSpPr/>
      </xdr:nvCxnSpPr>
      <xdr:spPr>
        <a:xfrm>
          <a:off x="164592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textlink="">
      <xdr:nvSpPr>
        <xdr:cNvPr id="403" name="テキスト ボックス 402">
          <a:extLst>
            <a:ext uri="{FF2B5EF4-FFF2-40B4-BE49-F238E27FC236}">
              <a16:creationId xmlns:a16="http://schemas.microsoft.com/office/drawing/2014/main" id="{8B6391A8-0640-4735-8626-4FAEA72D3EA5}"/>
            </a:ext>
          </a:extLst>
        </xdr:cNvPr>
        <xdr:cNvSpPr txBox="1"/>
      </xdr:nvSpPr>
      <xdr:spPr>
        <a:xfrm>
          <a:off x="15985051" y="682082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4" name="直線コネクタ 403">
          <a:extLst>
            <a:ext uri="{FF2B5EF4-FFF2-40B4-BE49-F238E27FC236}">
              <a16:creationId xmlns:a16="http://schemas.microsoft.com/office/drawing/2014/main" id="{AA483777-B5EC-4A21-B985-81107119EF49}"/>
            </a:ext>
          </a:extLst>
        </xdr:cNvPr>
        <xdr:cNvCxnSpPr/>
      </xdr:nvCxnSpPr>
      <xdr:spPr>
        <a:xfrm>
          <a:off x="164592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textlink="">
      <xdr:nvSpPr>
        <xdr:cNvPr id="405" name="テキスト ボックス 404">
          <a:extLst>
            <a:ext uri="{FF2B5EF4-FFF2-40B4-BE49-F238E27FC236}">
              <a16:creationId xmlns:a16="http://schemas.microsoft.com/office/drawing/2014/main" id="{5DC762C8-CD25-4A2F-AC5E-6852849BD45C}"/>
            </a:ext>
          </a:extLst>
        </xdr:cNvPr>
        <xdr:cNvSpPr txBox="1"/>
      </xdr:nvSpPr>
      <xdr:spPr>
        <a:xfrm>
          <a:off x="1598505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6" name="直線コネクタ 405">
          <a:extLst>
            <a:ext uri="{FF2B5EF4-FFF2-40B4-BE49-F238E27FC236}">
              <a16:creationId xmlns:a16="http://schemas.microsoft.com/office/drawing/2014/main" id="{D1A82DF1-5ABA-43A6-86E7-73D0509B4EAA}"/>
            </a:ext>
          </a:extLst>
        </xdr:cNvPr>
        <xdr:cNvCxnSpPr/>
      </xdr:nvCxnSpPr>
      <xdr:spPr>
        <a:xfrm>
          <a:off x="164592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textlink="">
      <xdr:nvSpPr>
        <xdr:cNvPr id="407" name="テキスト ボックス 406">
          <a:extLst>
            <a:ext uri="{FF2B5EF4-FFF2-40B4-BE49-F238E27FC236}">
              <a16:creationId xmlns:a16="http://schemas.microsoft.com/office/drawing/2014/main" id="{EB9F95C7-94DB-4467-BABB-37B718B81237}"/>
            </a:ext>
          </a:extLst>
        </xdr:cNvPr>
        <xdr:cNvSpPr txBox="1"/>
      </xdr:nvSpPr>
      <xdr:spPr>
        <a:xfrm>
          <a:off x="15985051" y="617530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8" name="直線コネクタ 407">
          <a:extLst>
            <a:ext uri="{FF2B5EF4-FFF2-40B4-BE49-F238E27FC236}">
              <a16:creationId xmlns:a16="http://schemas.microsoft.com/office/drawing/2014/main" id="{B2994F70-81E1-4493-935A-671E1CB6C824}"/>
            </a:ext>
          </a:extLst>
        </xdr:cNvPr>
        <xdr:cNvCxnSpPr/>
      </xdr:nvCxnSpPr>
      <xdr:spPr>
        <a:xfrm>
          <a:off x="164592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textlink="">
      <xdr:nvSpPr>
        <xdr:cNvPr id="409" name="テキスト ボックス 408">
          <a:extLst>
            <a:ext uri="{FF2B5EF4-FFF2-40B4-BE49-F238E27FC236}">
              <a16:creationId xmlns:a16="http://schemas.microsoft.com/office/drawing/2014/main" id="{AFD945AD-58D5-490A-B2FA-A6158F11E83E}"/>
            </a:ext>
          </a:extLst>
        </xdr:cNvPr>
        <xdr:cNvSpPr txBox="1"/>
      </xdr:nvSpPr>
      <xdr:spPr>
        <a:xfrm>
          <a:off x="15943791" y="584873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0" name="直線コネクタ 409">
          <a:extLst>
            <a:ext uri="{FF2B5EF4-FFF2-40B4-BE49-F238E27FC236}">
              <a16:creationId xmlns:a16="http://schemas.microsoft.com/office/drawing/2014/main" id="{2EC6724C-4926-41D6-B1FA-2253DE5D1167}"/>
            </a:ext>
          </a:extLst>
        </xdr:cNvPr>
        <xdr:cNvCxnSpPr/>
      </xdr:nvCxnSpPr>
      <xdr:spPr>
        <a:xfrm>
          <a:off x="164592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textlink="">
      <xdr:nvSpPr>
        <xdr:cNvPr id="411" name="テキスト ボックス 410">
          <a:extLst>
            <a:ext uri="{FF2B5EF4-FFF2-40B4-BE49-F238E27FC236}">
              <a16:creationId xmlns:a16="http://schemas.microsoft.com/office/drawing/2014/main" id="{16C8371C-EA26-4059-9041-C905750E0651}"/>
            </a:ext>
          </a:extLst>
        </xdr:cNvPr>
        <xdr:cNvSpPr txBox="1"/>
      </xdr:nvSpPr>
      <xdr:spPr>
        <a:xfrm>
          <a:off x="15943791" y="55164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2" name="直線コネクタ 411">
          <a:extLst>
            <a:ext uri="{FF2B5EF4-FFF2-40B4-BE49-F238E27FC236}">
              <a16:creationId xmlns:a16="http://schemas.microsoft.com/office/drawing/2014/main" id="{F002343D-F6FF-4597-9877-B10737CE2E7C}"/>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textlink="">
      <xdr:nvSpPr>
        <xdr:cNvPr id="413" name="テキスト ボックス 412">
          <a:extLst>
            <a:ext uri="{FF2B5EF4-FFF2-40B4-BE49-F238E27FC236}">
              <a16:creationId xmlns:a16="http://schemas.microsoft.com/office/drawing/2014/main" id="{8D9570BB-C67E-4751-AB56-811F485DB074}"/>
            </a:ext>
          </a:extLst>
        </xdr:cNvPr>
        <xdr:cNvSpPr txBox="1"/>
      </xdr:nvSpPr>
      <xdr:spPr>
        <a:xfrm>
          <a:off x="15943791"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textlink="">
      <xdr:nvSpPr>
        <xdr:cNvPr id="414" name="【一般廃棄物処理施設】&#10;一人当たり有形固定資産（償却資産）額グラフ枠">
          <a:extLst>
            <a:ext uri="{FF2B5EF4-FFF2-40B4-BE49-F238E27FC236}">
              <a16:creationId xmlns:a16="http://schemas.microsoft.com/office/drawing/2014/main" id="{D48480BB-F848-4102-8E34-AD69AA553EAF}"/>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100758</xdr:rowOff>
    </xdr:from>
    <xdr:to>
      <xdr:col>116</xdr:col>
      <xdr:colOff>62864</xdr:colOff>
      <xdr:row>42</xdr:row>
      <xdr:rowOff>46755</xdr:rowOff>
    </xdr:to>
    <xdr:cxnSp macro="">
      <xdr:nvCxnSpPr>
        <xdr:cNvPr id="415" name="直線コネクタ 414">
          <a:extLst>
            <a:ext uri="{FF2B5EF4-FFF2-40B4-BE49-F238E27FC236}">
              <a16:creationId xmlns:a16="http://schemas.microsoft.com/office/drawing/2014/main" id="{CCF7CBB7-BDB6-46E4-A53A-ED3D3DCBBC66}"/>
            </a:ext>
          </a:extLst>
        </xdr:cNvPr>
        <xdr:cNvCxnSpPr/>
      </xdr:nvCxnSpPr>
      <xdr:spPr>
        <a:xfrm flipV="1">
          <a:off x="19947254" y="5754798"/>
          <a:ext cx="0" cy="1494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50582</xdr:rowOff>
    </xdr:from>
    <xdr:ext cx="469744" cy="259045"/>
    <xdr:sp textlink="">
      <xdr:nvSpPr>
        <xdr:cNvPr id="416" name="【一般廃棄物処理施設】&#10;一人当たり有形固定資産（償却資産）額最小値テキスト">
          <a:extLst>
            <a:ext uri="{FF2B5EF4-FFF2-40B4-BE49-F238E27FC236}">
              <a16:creationId xmlns:a16="http://schemas.microsoft.com/office/drawing/2014/main" id="{A49C0ABE-E5A5-48F0-96C5-3987114EA5C6}"/>
            </a:ext>
          </a:extLst>
        </xdr:cNvPr>
        <xdr:cNvSpPr txBox="1"/>
      </xdr:nvSpPr>
      <xdr:spPr>
        <a:xfrm>
          <a:off x="19985990" y="725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46755</xdr:rowOff>
    </xdr:from>
    <xdr:to>
      <xdr:col>116</xdr:col>
      <xdr:colOff>152400</xdr:colOff>
      <xdr:row>42</xdr:row>
      <xdr:rowOff>46755</xdr:rowOff>
    </xdr:to>
    <xdr:cxnSp macro="">
      <xdr:nvCxnSpPr>
        <xdr:cNvPr id="417" name="直線コネクタ 416">
          <a:extLst>
            <a:ext uri="{FF2B5EF4-FFF2-40B4-BE49-F238E27FC236}">
              <a16:creationId xmlns:a16="http://schemas.microsoft.com/office/drawing/2014/main" id="{57FD01E2-2E83-4FBE-9608-64ED99BDCAE3}"/>
            </a:ext>
          </a:extLst>
        </xdr:cNvPr>
        <xdr:cNvCxnSpPr/>
      </xdr:nvCxnSpPr>
      <xdr:spPr>
        <a:xfrm>
          <a:off x="19885660" y="7249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47435</xdr:rowOff>
    </xdr:from>
    <xdr:ext cx="599010" cy="259045"/>
    <xdr:sp textlink="">
      <xdr:nvSpPr>
        <xdr:cNvPr id="418" name="【一般廃棄物処理施設】&#10;一人当たり有形固定資産（償却資産）額最大値テキスト">
          <a:extLst>
            <a:ext uri="{FF2B5EF4-FFF2-40B4-BE49-F238E27FC236}">
              <a16:creationId xmlns:a16="http://schemas.microsoft.com/office/drawing/2014/main" id="{BAB875B6-0AA7-4C89-A5FB-C5B101E85370}"/>
            </a:ext>
          </a:extLst>
        </xdr:cNvPr>
        <xdr:cNvSpPr txBox="1"/>
      </xdr:nvSpPr>
      <xdr:spPr>
        <a:xfrm>
          <a:off x="19985990" y="553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100758</xdr:rowOff>
    </xdr:from>
    <xdr:to>
      <xdr:col>116</xdr:col>
      <xdr:colOff>152400</xdr:colOff>
      <xdr:row>33</xdr:row>
      <xdr:rowOff>100758</xdr:rowOff>
    </xdr:to>
    <xdr:cxnSp macro="">
      <xdr:nvCxnSpPr>
        <xdr:cNvPr id="419" name="直線コネクタ 418">
          <a:extLst>
            <a:ext uri="{FF2B5EF4-FFF2-40B4-BE49-F238E27FC236}">
              <a16:creationId xmlns:a16="http://schemas.microsoft.com/office/drawing/2014/main" id="{C2864E34-3EC3-4B47-8E6D-07ECFD4B094E}"/>
            </a:ext>
          </a:extLst>
        </xdr:cNvPr>
        <xdr:cNvCxnSpPr/>
      </xdr:nvCxnSpPr>
      <xdr:spPr>
        <a:xfrm>
          <a:off x="19885660" y="57547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110202</xdr:rowOff>
    </xdr:from>
    <xdr:ext cx="534377" cy="259045"/>
    <xdr:sp textlink="">
      <xdr:nvSpPr>
        <xdr:cNvPr id="420" name="【一般廃棄物処理施設】&#10;一人当たり有形固定資産（償却資産）額平均値テキスト">
          <a:extLst>
            <a:ext uri="{FF2B5EF4-FFF2-40B4-BE49-F238E27FC236}">
              <a16:creationId xmlns:a16="http://schemas.microsoft.com/office/drawing/2014/main" id="{7ED6C199-F2AB-4242-94F0-BFC0DCC2B40B}"/>
            </a:ext>
          </a:extLst>
        </xdr:cNvPr>
        <xdr:cNvSpPr txBox="1"/>
      </xdr:nvSpPr>
      <xdr:spPr>
        <a:xfrm>
          <a:off x="19985990" y="6623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131775</xdr:rowOff>
    </xdr:from>
    <xdr:to>
      <xdr:col>116</xdr:col>
      <xdr:colOff>114300</xdr:colOff>
      <xdr:row>39</xdr:row>
      <xdr:rowOff>61925</xdr:rowOff>
    </xdr:to>
    <xdr:sp textlink="">
      <xdr:nvSpPr>
        <xdr:cNvPr id="421" name="フローチャート: 判断 420">
          <a:extLst>
            <a:ext uri="{FF2B5EF4-FFF2-40B4-BE49-F238E27FC236}">
              <a16:creationId xmlns:a16="http://schemas.microsoft.com/office/drawing/2014/main" id="{8A7C59ED-8833-420D-ADEB-53F739D2536B}"/>
            </a:ext>
          </a:extLst>
        </xdr:cNvPr>
        <xdr:cNvSpPr/>
      </xdr:nvSpPr>
      <xdr:spPr>
        <a:xfrm>
          <a:off x="19904710" y="665068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159719</xdr:rowOff>
    </xdr:from>
    <xdr:to>
      <xdr:col>112</xdr:col>
      <xdr:colOff>38100</xdr:colOff>
      <xdr:row>39</xdr:row>
      <xdr:rowOff>89869</xdr:rowOff>
    </xdr:to>
    <xdr:sp textlink="">
      <xdr:nvSpPr>
        <xdr:cNvPr id="422" name="フローチャート: 判断 421">
          <a:extLst>
            <a:ext uri="{FF2B5EF4-FFF2-40B4-BE49-F238E27FC236}">
              <a16:creationId xmlns:a16="http://schemas.microsoft.com/office/drawing/2014/main" id="{C0217F6A-4F92-4131-946C-ACBD0825008C}"/>
            </a:ext>
          </a:extLst>
        </xdr:cNvPr>
        <xdr:cNvSpPr/>
      </xdr:nvSpPr>
      <xdr:spPr>
        <a:xfrm>
          <a:off x="19161760" y="667672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80996</xdr:rowOff>
    </xdr:from>
    <xdr:ext cx="534377" cy="259045"/>
    <xdr:sp textlink="">
      <xdr:nvSpPr>
        <xdr:cNvPr id="423" name="n_1aveValue【一般廃棄物処理施設】&#10;一人当たり有形固定資産（償却資産）額">
          <a:extLst>
            <a:ext uri="{FF2B5EF4-FFF2-40B4-BE49-F238E27FC236}">
              <a16:creationId xmlns:a16="http://schemas.microsoft.com/office/drawing/2014/main" id="{925B27B1-5C31-4477-AE99-B8970F51E58E}"/>
            </a:ext>
          </a:extLst>
        </xdr:cNvPr>
        <xdr:cNvSpPr txBox="1"/>
      </xdr:nvSpPr>
      <xdr:spPr>
        <a:xfrm>
          <a:off x="18951721" y="676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131699</xdr:rowOff>
    </xdr:from>
    <xdr:to>
      <xdr:col>107</xdr:col>
      <xdr:colOff>101600</xdr:colOff>
      <xdr:row>39</xdr:row>
      <xdr:rowOff>61849</xdr:rowOff>
    </xdr:to>
    <xdr:sp textlink="">
      <xdr:nvSpPr>
        <xdr:cNvPr id="424" name="フローチャート: 判断 423">
          <a:extLst>
            <a:ext uri="{FF2B5EF4-FFF2-40B4-BE49-F238E27FC236}">
              <a16:creationId xmlns:a16="http://schemas.microsoft.com/office/drawing/2014/main" id="{9B86833A-AFE4-4E0C-B365-C3854F7145CD}"/>
            </a:ext>
          </a:extLst>
        </xdr:cNvPr>
        <xdr:cNvSpPr/>
      </xdr:nvSpPr>
      <xdr:spPr>
        <a:xfrm>
          <a:off x="18345150" y="6650609"/>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78376</xdr:rowOff>
    </xdr:from>
    <xdr:ext cx="534377" cy="259045"/>
    <xdr:sp textlink="">
      <xdr:nvSpPr>
        <xdr:cNvPr id="425" name="n_2aveValue【一般廃棄物処理施設】&#10;一人当たり有形固定資産（償却資産）額">
          <a:extLst>
            <a:ext uri="{FF2B5EF4-FFF2-40B4-BE49-F238E27FC236}">
              <a16:creationId xmlns:a16="http://schemas.microsoft.com/office/drawing/2014/main" id="{0EAC265E-FD9F-434B-97E7-BA1542558C1E}"/>
            </a:ext>
          </a:extLst>
        </xdr:cNvPr>
        <xdr:cNvSpPr txBox="1"/>
      </xdr:nvSpPr>
      <xdr:spPr>
        <a:xfrm>
          <a:off x="18170671" y="642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147124</xdr:rowOff>
    </xdr:from>
    <xdr:to>
      <xdr:col>102</xdr:col>
      <xdr:colOff>165100</xdr:colOff>
      <xdr:row>39</xdr:row>
      <xdr:rowOff>77274</xdr:rowOff>
    </xdr:to>
    <xdr:sp textlink="">
      <xdr:nvSpPr>
        <xdr:cNvPr id="426" name="フローチャート: 判断 425">
          <a:extLst>
            <a:ext uri="{FF2B5EF4-FFF2-40B4-BE49-F238E27FC236}">
              <a16:creationId xmlns:a16="http://schemas.microsoft.com/office/drawing/2014/main" id="{52DFE4C9-0148-4F83-9602-2FBE197419F8}"/>
            </a:ext>
          </a:extLst>
        </xdr:cNvPr>
        <xdr:cNvSpPr/>
      </xdr:nvSpPr>
      <xdr:spPr>
        <a:xfrm>
          <a:off x="17547590" y="6660319"/>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37</xdr:row>
      <xdr:rowOff>93801</xdr:rowOff>
    </xdr:from>
    <xdr:ext cx="534377" cy="259045"/>
    <xdr:sp textlink="">
      <xdr:nvSpPr>
        <xdr:cNvPr id="427" name="n_3aveValue【一般廃棄物処理施設】&#10;一人当たり有形固定資産（償却資産）額">
          <a:extLst>
            <a:ext uri="{FF2B5EF4-FFF2-40B4-BE49-F238E27FC236}">
              <a16:creationId xmlns:a16="http://schemas.microsoft.com/office/drawing/2014/main" id="{C4881A53-188B-43B4-9EEA-01AE4F173277}"/>
            </a:ext>
          </a:extLst>
        </xdr:cNvPr>
        <xdr:cNvSpPr txBox="1"/>
      </xdr:nvSpPr>
      <xdr:spPr>
        <a:xfrm>
          <a:off x="17354061" y="644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72764</xdr:rowOff>
    </xdr:from>
    <xdr:to>
      <xdr:col>98</xdr:col>
      <xdr:colOff>38100</xdr:colOff>
      <xdr:row>39</xdr:row>
      <xdr:rowOff>2914</xdr:rowOff>
    </xdr:to>
    <xdr:sp textlink="">
      <xdr:nvSpPr>
        <xdr:cNvPr id="428" name="フローチャート: 判断 427">
          <a:extLst>
            <a:ext uri="{FF2B5EF4-FFF2-40B4-BE49-F238E27FC236}">
              <a16:creationId xmlns:a16="http://schemas.microsoft.com/office/drawing/2014/main" id="{3DB5F883-7157-4106-A8AA-8E7397D62774}"/>
            </a:ext>
          </a:extLst>
        </xdr:cNvPr>
        <xdr:cNvSpPr/>
      </xdr:nvSpPr>
      <xdr:spPr>
        <a:xfrm>
          <a:off x="16761460" y="65878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37</xdr:row>
      <xdr:rowOff>19441</xdr:rowOff>
    </xdr:from>
    <xdr:ext cx="534377" cy="259045"/>
    <xdr:sp textlink="">
      <xdr:nvSpPr>
        <xdr:cNvPr id="429" name="n_4aveValue【一般廃棄物処理施設】&#10;一人当たり有形固定資産（償却資産）額">
          <a:extLst>
            <a:ext uri="{FF2B5EF4-FFF2-40B4-BE49-F238E27FC236}">
              <a16:creationId xmlns:a16="http://schemas.microsoft.com/office/drawing/2014/main" id="{A8C74DF5-021B-46EA-9598-8B869AAD33BC}"/>
            </a:ext>
          </a:extLst>
        </xdr:cNvPr>
        <xdr:cNvSpPr txBox="1"/>
      </xdr:nvSpPr>
      <xdr:spPr>
        <a:xfrm>
          <a:off x="16556501" y="635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textlink="">
      <xdr:nvSpPr>
        <xdr:cNvPr id="430" name="テキスト ボックス 429">
          <a:extLst>
            <a:ext uri="{FF2B5EF4-FFF2-40B4-BE49-F238E27FC236}">
              <a16:creationId xmlns:a16="http://schemas.microsoft.com/office/drawing/2014/main" id="{F9944724-6842-4572-9DE3-D8364F899841}"/>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textlink="">
      <xdr:nvSpPr>
        <xdr:cNvPr id="431" name="テキスト ボックス 430">
          <a:extLst>
            <a:ext uri="{FF2B5EF4-FFF2-40B4-BE49-F238E27FC236}">
              <a16:creationId xmlns:a16="http://schemas.microsoft.com/office/drawing/2014/main" id="{86B15B7F-02E0-4F04-8D74-D406F7B92DAF}"/>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textlink="">
      <xdr:nvSpPr>
        <xdr:cNvPr id="432" name="テキスト ボックス 431">
          <a:extLst>
            <a:ext uri="{FF2B5EF4-FFF2-40B4-BE49-F238E27FC236}">
              <a16:creationId xmlns:a16="http://schemas.microsoft.com/office/drawing/2014/main" id="{D0DAA942-FF77-4736-9673-9D3B2D057FF7}"/>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textlink="">
      <xdr:nvSpPr>
        <xdr:cNvPr id="433" name="テキスト ボックス 432">
          <a:extLst>
            <a:ext uri="{FF2B5EF4-FFF2-40B4-BE49-F238E27FC236}">
              <a16:creationId xmlns:a16="http://schemas.microsoft.com/office/drawing/2014/main" id="{7B36B518-A0F3-4CDA-AEFF-9591AAF5F7AD}"/>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textlink="">
      <xdr:nvSpPr>
        <xdr:cNvPr id="434" name="テキスト ボックス 433">
          <a:extLst>
            <a:ext uri="{FF2B5EF4-FFF2-40B4-BE49-F238E27FC236}">
              <a16:creationId xmlns:a16="http://schemas.microsoft.com/office/drawing/2014/main" id="{D715F0CD-ADE7-4FA5-9E9D-40A0BD903E22}"/>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439</xdr:rowOff>
    </xdr:from>
    <xdr:to>
      <xdr:col>116</xdr:col>
      <xdr:colOff>114300</xdr:colOff>
      <xdr:row>38</xdr:row>
      <xdr:rowOff>102039</xdr:rowOff>
    </xdr:to>
    <xdr:sp textlink="">
      <xdr:nvSpPr>
        <xdr:cNvPr id="435" name="楕円 434">
          <a:extLst>
            <a:ext uri="{FF2B5EF4-FFF2-40B4-BE49-F238E27FC236}">
              <a16:creationId xmlns:a16="http://schemas.microsoft.com/office/drawing/2014/main" id="{AB9D70D9-0057-4E58-B06B-544BB2B4DA2C}"/>
            </a:ext>
          </a:extLst>
        </xdr:cNvPr>
        <xdr:cNvSpPr/>
      </xdr:nvSpPr>
      <xdr:spPr>
        <a:xfrm>
          <a:off x="19904710" y="651553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23316</xdr:rowOff>
    </xdr:from>
    <xdr:ext cx="534377" cy="259045"/>
    <xdr:sp textlink="">
      <xdr:nvSpPr>
        <xdr:cNvPr id="436" name="【一般廃棄物処理施設】&#10;一人当たり有形固定資産（償却資産）額該当値テキスト">
          <a:extLst>
            <a:ext uri="{FF2B5EF4-FFF2-40B4-BE49-F238E27FC236}">
              <a16:creationId xmlns:a16="http://schemas.microsoft.com/office/drawing/2014/main" id="{E8B1F533-71B3-4852-8214-02CE763D14A3}"/>
            </a:ext>
          </a:extLst>
        </xdr:cNvPr>
        <xdr:cNvSpPr txBox="1"/>
      </xdr:nvSpPr>
      <xdr:spPr>
        <a:xfrm>
          <a:off x="19985990" y="636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171193</xdr:rowOff>
    </xdr:from>
    <xdr:to>
      <xdr:col>112</xdr:col>
      <xdr:colOff>38100</xdr:colOff>
      <xdr:row>38</xdr:row>
      <xdr:rowOff>101343</xdr:rowOff>
    </xdr:to>
    <xdr:sp textlink="">
      <xdr:nvSpPr>
        <xdr:cNvPr id="437" name="楕円 436">
          <a:extLst>
            <a:ext uri="{FF2B5EF4-FFF2-40B4-BE49-F238E27FC236}">
              <a16:creationId xmlns:a16="http://schemas.microsoft.com/office/drawing/2014/main" id="{67790205-2877-42EB-82C2-54B0D9242560}"/>
            </a:ext>
          </a:extLst>
        </xdr:cNvPr>
        <xdr:cNvSpPr/>
      </xdr:nvSpPr>
      <xdr:spPr>
        <a:xfrm>
          <a:off x="19161760" y="6518653"/>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50543</xdr:rowOff>
    </xdr:from>
    <xdr:to>
      <xdr:col>116</xdr:col>
      <xdr:colOff>63500</xdr:colOff>
      <xdr:row>38</xdr:row>
      <xdr:rowOff>51239</xdr:rowOff>
    </xdr:to>
    <xdr:cxnSp macro="">
      <xdr:nvCxnSpPr>
        <xdr:cNvPr id="438" name="直線コネクタ 437">
          <a:extLst>
            <a:ext uri="{FF2B5EF4-FFF2-40B4-BE49-F238E27FC236}">
              <a16:creationId xmlns:a16="http://schemas.microsoft.com/office/drawing/2014/main" id="{9E60A979-F018-48D5-894F-FC49AD77DBE1}"/>
            </a:ext>
          </a:extLst>
        </xdr:cNvPr>
        <xdr:cNvCxnSpPr/>
      </xdr:nvCxnSpPr>
      <xdr:spPr>
        <a:xfrm>
          <a:off x="19204940" y="6569453"/>
          <a:ext cx="742950" cy="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117869</xdr:rowOff>
    </xdr:from>
    <xdr:ext cx="534377" cy="259045"/>
    <xdr:sp textlink="">
      <xdr:nvSpPr>
        <xdr:cNvPr id="439" name="n_1mainValue【一般廃棄物処理施設】&#10;一人当たり有形固定資産（償却資産）額">
          <a:extLst>
            <a:ext uri="{FF2B5EF4-FFF2-40B4-BE49-F238E27FC236}">
              <a16:creationId xmlns:a16="http://schemas.microsoft.com/office/drawing/2014/main" id="{BBC06DA9-310A-4E7D-AE7C-D29B90C4F236}"/>
            </a:ext>
          </a:extLst>
        </xdr:cNvPr>
        <xdr:cNvSpPr txBox="1"/>
      </xdr:nvSpPr>
      <xdr:spPr>
        <a:xfrm>
          <a:off x="18951721" y="629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textlink="">
      <xdr:nvSpPr>
        <xdr:cNvPr id="440" name="正方形/長方形 439">
          <a:extLst>
            <a:ext uri="{FF2B5EF4-FFF2-40B4-BE49-F238E27FC236}">
              <a16:creationId xmlns:a16="http://schemas.microsoft.com/office/drawing/2014/main" id="{99CA713F-EA4E-43AA-ACA4-EE408910C113}"/>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textlink="">
      <xdr:nvSpPr>
        <xdr:cNvPr id="441" name="正方形/長方形 440">
          <a:extLst>
            <a:ext uri="{FF2B5EF4-FFF2-40B4-BE49-F238E27FC236}">
              <a16:creationId xmlns:a16="http://schemas.microsoft.com/office/drawing/2014/main" id="{FA608FCA-5077-4374-93FD-DCB12C1C4DD5}"/>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textlink="">
      <xdr:nvSpPr>
        <xdr:cNvPr id="442" name="正方形/長方形 441">
          <a:extLst>
            <a:ext uri="{FF2B5EF4-FFF2-40B4-BE49-F238E27FC236}">
              <a16:creationId xmlns:a16="http://schemas.microsoft.com/office/drawing/2014/main" id="{0DD5EEC6-53D1-427B-B099-8469D6985176}"/>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textlink="">
      <xdr:nvSpPr>
        <xdr:cNvPr id="443" name="正方形/長方形 442">
          <a:extLst>
            <a:ext uri="{FF2B5EF4-FFF2-40B4-BE49-F238E27FC236}">
              <a16:creationId xmlns:a16="http://schemas.microsoft.com/office/drawing/2014/main" id="{200AEA0E-98B7-4ECB-9C7B-5CE6C1D0C84B}"/>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textlink="">
      <xdr:nvSpPr>
        <xdr:cNvPr id="444" name="正方形/長方形 443">
          <a:extLst>
            <a:ext uri="{FF2B5EF4-FFF2-40B4-BE49-F238E27FC236}">
              <a16:creationId xmlns:a16="http://schemas.microsoft.com/office/drawing/2014/main" id="{4AE2D442-A9D6-4457-A670-BCE4D8C4D041}"/>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textlink="">
      <xdr:nvSpPr>
        <xdr:cNvPr id="445" name="正方形/長方形 444">
          <a:extLst>
            <a:ext uri="{FF2B5EF4-FFF2-40B4-BE49-F238E27FC236}">
              <a16:creationId xmlns:a16="http://schemas.microsoft.com/office/drawing/2014/main" id="{B70D2807-353A-4891-AFC1-F73C40E29ECF}"/>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textlink="">
      <xdr:nvSpPr>
        <xdr:cNvPr id="446" name="正方形/長方形 445">
          <a:extLst>
            <a:ext uri="{FF2B5EF4-FFF2-40B4-BE49-F238E27FC236}">
              <a16:creationId xmlns:a16="http://schemas.microsoft.com/office/drawing/2014/main" id="{2E811069-809B-41FF-8E47-AE1E79A75900}"/>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textlink="">
      <xdr:nvSpPr>
        <xdr:cNvPr id="447" name="正方形/長方形 446">
          <a:extLst>
            <a:ext uri="{FF2B5EF4-FFF2-40B4-BE49-F238E27FC236}">
              <a16:creationId xmlns:a16="http://schemas.microsoft.com/office/drawing/2014/main" id="{FF5C1437-59EE-4D84-9C86-2035157BF852}"/>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textlink="">
      <xdr:nvSpPr>
        <xdr:cNvPr id="448" name="テキスト ボックス 447">
          <a:extLst>
            <a:ext uri="{FF2B5EF4-FFF2-40B4-BE49-F238E27FC236}">
              <a16:creationId xmlns:a16="http://schemas.microsoft.com/office/drawing/2014/main" id="{481C1CDE-DC66-4F42-B696-424ED0F0C211}"/>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9" name="直線コネクタ 448">
          <a:extLst>
            <a:ext uri="{FF2B5EF4-FFF2-40B4-BE49-F238E27FC236}">
              <a16:creationId xmlns:a16="http://schemas.microsoft.com/office/drawing/2014/main" id="{E675FCBE-9CF9-4762-8F84-9FCA9A497B01}"/>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textlink="">
      <xdr:nvSpPr>
        <xdr:cNvPr id="450" name="テキスト ボックス 449">
          <a:extLst>
            <a:ext uri="{FF2B5EF4-FFF2-40B4-BE49-F238E27FC236}">
              <a16:creationId xmlns:a16="http://schemas.microsoft.com/office/drawing/2014/main" id="{DFE35894-0058-4BBC-967C-8B50270A21D4}"/>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1" name="直線コネクタ 450">
          <a:extLst>
            <a:ext uri="{FF2B5EF4-FFF2-40B4-BE49-F238E27FC236}">
              <a16:creationId xmlns:a16="http://schemas.microsoft.com/office/drawing/2014/main" id="{86AB62D7-AC39-4BF5-8110-8D87A3954C65}"/>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textlink="">
      <xdr:nvSpPr>
        <xdr:cNvPr id="452" name="テキスト ボックス 451">
          <a:extLst>
            <a:ext uri="{FF2B5EF4-FFF2-40B4-BE49-F238E27FC236}">
              <a16:creationId xmlns:a16="http://schemas.microsoft.com/office/drawing/2014/main" id="{720B9C15-CC46-4183-997E-26F19A56E1DD}"/>
            </a:ext>
          </a:extLst>
        </xdr:cNvPr>
        <xdr:cNvSpPr txBox="1"/>
      </xdr:nvSpPr>
      <xdr:spPr>
        <a:xfrm>
          <a:off x="10801531"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3" name="直線コネクタ 452">
          <a:extLst>
            <a:ext uri="{FF2B5EF4-FFF2-40B4-BE49-F238E27FC236}">
              <a16:creationId xmlns:a16="http://schemas.microsoft.com/office/drawing/2014/main" id="{889EF8AA-65EE-417F-9653-CE91FC603DE0}"/>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textlink="">
      <xdr:nvSpPr>
        <xdr:cNvPr id="454" name="テキスト ボックス 453">
          <a:extLst>
            <a:ext uri="{FF2B5EF4-FFF2-40B4-BE49-F238E27FC236}">
              <a16:creationId xmlns:a16="http://schemas.microsoft.com/office/drawing/2014/main" id="{6EE4744D-551C-4C4B-BB0F-A4588200492E}"/>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5" name="直線コネクタ 454">
          <a:extLst>
            <a:ext uri="{FF2B5EF4-FFF2-40B4-BE49-F238E27FC236}">
              <a16:creationId xmlns:a16="http://schemas.microsoft.com/office/drawing/2014/main" id="{1E0803E0-BBD6-4A3E-A596-6ED9ABC0F1CE}"/>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textlink="">
      <xdr:nvSpPr>
        <xdr:cNvPr id="456" name="テキスト ボックス 455">
          <a:extLst>
            <a:ext uri="{FF2B5EF4-FFF2-40B4-BE49-F238E27FC236}">
              <a16:creationId xmlns:a16="http://schemas.microsoft.com/office/drawing/2014/main" id="{5ACDF3A7-D883-4CC1-AD1B-042068F4DD69}"/>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7" name="直線コネクタ 456">
          <a:extLst>
            <a:ext uri="{FF2B5EF4-FFF2-40B4-BE49-F238E27FC236}">
              <a16:creationId xmlns:a16="http://schemas.microsoft.com/office/drawing/2014/main" id="{F0676912-9BB9-4D93-81A3-137D817D605E}"/>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textlink="">
      <xdr:nvSpPr>
        <xdr:cNvPr id="458" name="テキスト ボックス 457">
          <a:extLst>
            <a:ext uri="{FF2B5EF4-FFF2-40B4-BE49-F238E27FC236}">
              <a16:creationId xmlns:a16="http://schemas.microsoft.com/office/drawing/2014/main" id="{1376E2F1-272E-4EBA-B575-AC370AEBE69F}"/>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9" name="直線コネクタ 458">
          <a:extLst>
            <a:ext uri="{FF2B5EF4-FFF2-40B4-BE49-F238E27FC236}">
              <a16:creationId xmlns:a16="http://schemas.microsoft.com/office/drawing/2014/main" id="{2D2E8C79-6D2D-463D-A537-1C127F720F6C}"/>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textlink="">
      <xdr:nvSpPr>
        <xdr:cNvPr id="460" name="テキスト ボックス 459">
          <a:extLst>
            <a:ext uri="{FF2B5EF4-FFF2-40B4-BE49-F238E27FC236}">
              <a16:creationId xmlns:a16="http://schemas.microsoft.com/office/drawing/2014/main" id="{DFF03619-5D4F-4360-AFB2-D8C3981E2B69}"/>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1" name="直線コネクタ 460">
          <a:extLst>
            <a:ext uri="{FF2B5EF4-FFF2-40B4-BE49-F238E27FC236}">
              <a16:creationId xmlns:a16="http://schemas.microsoft.com/office/drawing/2014/main" id="{8135DCC2-E3B3-44D7-BA0E-0A03727BF463}"/>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textlink="">
      <xdr:nvSpPr>
        <xdr:cNvPr id="462" name="テキスト ボックス 461">
          <a:extLst>
            <a:ext uri="{FF2B5EF4-FFF2-40B4-BE49-F238E27FC236}">
              <a16:creationId xmlns:a16="http://schemas.microsoft.com/office/drawing/2014/main" id="{0A81FB5F-6A66-4E32-86CF-55DBB07410B6}"/>
            </a:ext>
          </a:extLst>
        </xdr:cNvPr>
        <xdr:cNvSpPr txBox="1"/>
      </xdr:nvSpPr>
      <xdr:spPr>
        <a:xfrm>
          <a:off x="1090500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3" name="直線コネクタ 462">
          <a:extLst>
            <a:ext uri="{FF2B5EF4-FFF2-40B4-BE49-F238E27FC236}">
              <a16:creationId xmlns:a16="http://schemas.microsoft.com/office/drawing/2014/main" id="{A7EAD62D-3171-4F47-AD19-090A64FC6F2D}"/>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textlink="">
      <xdr:nvSpPr>
        <xdr:cNvPr id="464" name="【保健センター・保健所】&#10;有形固定資産減価償却率グラフ枠">
          <a:extLst>
            <a:ext uri="{FF2B5EF4-FFF2-40B4-BE49-F238E27FC236}">
              <a16:creationId xmlns:a16="http://schemas.microsoft.com/office/drawing/2014/main" id="{6D818CFA-6A47-40D4-8AAA-B9C16C55CDF2}"/>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40822</xdr:rowOff>
    </xdr:from>
    <xdr:to>
      <xdr:col>85</xdr:col>
      <xdr:colOff>126364</xdr:colOff>
      <xdr:row>63</xdr:row>
      <xdr:rowOff>128996</xdr:rowOff>
    </xdr:to>
    <xdr:cxnSp macro="">
      <xdr:nvCxnSpPr>
        <xdr:cNvPr id="465" name="直線コネクタ 464">
          <a:extLst>
            <a:ext uri="{FF2B5EF4-FFF2-40B4-BE49-F238E27FC236}">
              <a16:creationId xmlns:a16="http://schemas.microsoft.com/office/drawing/2014/main" id="{A9017BD7-38E2-4105-B757-0EA65E02B18B}"/>
            </a:ext>
          </a:extLst>
        </xdr:cNvPr>
        <xdr:cNvCxnSpPr/>
      </xdr:nvCxnSpPr>
      <xdr:spPr>
        <a:xfrm flipV="1">
          <a:off x="14703424" y="9642022"/>
          <a:ext cx="0" cy="1292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132823</xdr:rowOff>
    </xdr:from>
    <xdr:ext cx="405111" cy="259045"/>
    <xdr:sp textlink="">
      <xdr:nvSpPr>
        <xdr:cNvPr id="466" name="【保健センター・保健所】&#10;有形固定資産減価償却率最小値テキスト">
          <a:extLst>
            <a:ext uri="{FF2B5EF4-FFF2-40B4-BE49-F238E27FC236}">
              <a16:creationId xmlns:a16="http://schemas.microsoft.com/office/drawing/2014/main" id="{DE561A00-9695-4159-BDE6-408349637EE6}"/>
            </a:ext>
          </a:extLst>
        </xdr:cNvPr>
        <xdr:cNvSpPr txBox="1"/>
      </xdr:nvSpPr>
      <xdr:spPr>
        <a:xfrm>
          <a:off x="14742160" y="1093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128996</xdr:rowOff>
    </xdr:from>
    <xdr:to>
      <xdr:col>86</xdr:col>
      <xdr:colOff>25400</xdr:colOff>
      <xdr:row>63</xdr:row>
      <xdr:rowOff>128996</xdr:rowOff>
    </xdr:to>
    <xdr:cxnSp macro="">
      <xdr:nvCxnSpPr>
        <xdr:cNvPr id="467" name="直線コネクタ 466">
          <a:extLst>
            <a:ext uri="{FF2B5EF4-FFF2-40B4-BE49-F238E27FC236}">
              <a16:creationId xmlns:a16="http://schemas.microsoft.com/office/drawing/2014/main" id="{9F8F3E4B-FFBD-474C-9A83-E297F2A2C52C}"/>
            </a:ext>
          </a:extLst>
        </xdr:cNvPr>
        <xdr:cNvCxnSpPr/>
      </xdr:nvCxnSpPr>
      <xdr:spPr>
        <a:xfrm>
          <a:off x="14611350" y="109341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158949</xdr:rowOff>
    </xdr:from>
    <xdr:ext cx="405111" cy="259045"/>
    <xdr:sp textlink="">
      <xdr:nvSpPr>
        <xdr:cNvPr id="468" name="【保健センター・保健所】&#10;有形固定資産減価償却率最大値テキスト">
          <a:extLst>
            <a:ext uri="{FF2B5EF4-FFF2-40B4-BE49-F238E27FC236}">
              <a16:creationId xmlns:a16="http://schemas.microsoft.com/office/drawing/2014/main" id="{3CB2FA4A-AAB6-4ABB-B64C-9ACB2AF75114}"/>
            </a:ext>
          </a:extLst>
        </xdr:cNvPr>
        <xdr:cNvSpPr txBox="1"/>
      </xdr:nvSpPr>
      <xdr:spPr>
        <a:xfrm>
          <a:off x="14742160" y="9419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40822</xdr:rowOff>
    </xdr:from>
    <xdr:to>
      <xdr:col>86</xdr:col>
      <xdr:colOff>25400</xdr:colOff>
      <xdr:row>56</xdr:row>
      <xdr:rowOff>40822</xdr:rowOff>
    </xdr:to>
    <xdr:cxnSp macro="">
      <xdr:nvCxnSpPr>
        <xdr:cNvPr id="469" name="直線コネクタ 468">
          <a:extLst>
            <a:ext uri="{FF2B5EF4-FFF2-40B4-BE49-F238E27FC236}">
              <a16:creationId xmlns:a16="http://schemas.microsoft.com/office/drawing/2014/main" id="{FF0CEB29-3399-4AAF-B663-6ED5F5678938}"/>
            </a:ext>
          </a:extLst>
        </xdr:cNvPr>
        <xdr:cNvCxnSpPr/>
      </xdr:nvCxnSpPr>
      <xdr:spPr>
        <a:xfrm>
          <a:off x="14611350" y="9642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55353</xdr:rowOff>
    </xdr:from>
    <xdr:ext cx="405111" cy="259045"/>
    <xdr:sp textlink="">
      <xdr:nvSpPr>
        <xdr:cNvPr id="470" name="【保健センター・保健所】&#10;有形固定資産減価償却率平均値テキスト">
          <a:extLst>
            <a:ext uri="{FF2B5EF4-FFF2-40B4-BE49-F238E27FC236}">
              <a16:creationId xmlns:a16="http://schemas.microsoft.com/office/drawing/2014/main" id="{DC76EAFB-EA5D-4F4F-B0A0-11755C8D7B8A}"/>
            </a:ext>
          </a:extLst>
        </xdr:cNvPr>
        <xdr:cNvSpPr txBox="1"/>
      </xdr:nvSpPr>
      <xdr:spPr>
        <a:xfrm>
          <a:off x="14742160" y="10174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32476</xdr:rowOff>
    </xdr:from>
    <xdr:to>
      <xdr:col>85</xdr:col>
      <xdr:colOff>177800</xdr:colOff>
      <xdr:row>60</xdr:row>
      <xdr:rowOff>134076</xdr:rowOff>
    </xdr:to>
    <xdr:sp textlink="">
      <xdr:nvSpPr>
        <xdr:cNvPr id="471" name="フローチャート: 判断 470">
          <a:extLst>
            <a:ext uri="{FF2B5EF4-FFF2-40B4-BE49-F238E27FC236}">
              <a16:creationId xmlns:a16="http://schemas.microsoft.com/office/drawing/2014/main" id="{711CC935-F943-41A4-ADC2-2B8DF2148D22}"/>
            </a:ext>
          </a:extLst>
        </xdr:cNvPr>
        <xdr:cNvSpPr/>
      </xdr:nvSpPr>
      <xdr:spPr>
        <a:xfrm>
          <a:off x="14649450" y="10317571"/>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164737</xdr:rowOff>
    </xdr:from>
    <xdr:to>
      <xdr:col>81</xdr:col>
      <xdr:colOff>101600</xdr:colOff>
      <xdr:row>60</xdr:row>
      <xdr:rowOff>94887</xdr:rowOff>
    </xdr:to>
    <xdr:sp textlink="">
      <xdr:nvSpPr>
        <xdr:cNvPr id="472" name="フローチャート: 判断 471">
          <a:extLst>
            <a:ext uri="{FF2B5EF4-FFF2-40B4-BE49-F238E27FC236}">
              <a16:creationId xmlns:a16="http://schemas.microsoft.com/office/drawing/2014/main" id="{45EFD384-46EF-4E36-BAC6-E3B1F880F4AA}"/>
            </a:ext>
          </a:extLst>
        </xdr:cNvPr>
        <xdr:cNvSpPr/>
      </xdr:nvSpPr>
      <xdr:spPr>
        <a:xfrm>
          <a:off x="13887450" y="1028409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111414</xdr:rowOff>
    </xdr:from>
    <xdr:ext cx="405111" cy="259045"/>
    <xdr:sp textlink="">
      <xdr:nvSpPr>
        <xdr:cNvPr id="473" name="n_1aveValue【保健センター・保健所】&#10;有形固定資産減価償却率">
          <a:extLst>
            <a:ext uri="{FF2B5EF4-FFF2-40B4-BE49-F238E27FC236}">
              <a16:creationId xmlns:a16="http://schemas.microsoft.com/office/drawing/2014/main" id="{097BF715-778A-4929-8AAC-63CE535B1E94}"/>
            </a:ext>
          </a:extLst>
        </xdr:cNvPr>
        <xdr:cNvSpPr txBox="1"/>
      </xdr:nvSpPr>
      <xdr:spPr>
        <a:xfrm>
          <a:off x="1373823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127181</xdr:rowOff>
    </xdr:from>
    <xdr:to>
      <xdr:col>76</xdr:col>
      <xdr:colOff>165100</xdr:colOff>
      <xdr:row>60</xdr:row>
      <xdr:rowOff>57331</xdr:rowOff>
    </xdr:to>
    <xdr:sp textlink="">
      <xdr:nvSpPr>
        <xdr:cNvPr id="474" name="フローチャート: 判断 473">
          <a:extLst>
            <a:ext uri="{FF2B5EF4-FFF2-40B4-BE49-F238E27FC236}">
              <a16:creationId xmlns:a16="http://schemas.microsoft.com/office/drawing/2014/main" id="{9B0FAE1E-47E1-44A5-B382-DEDB51BA3897}"/>
            </a:ext>
          </a:extLst>
        </xdr:cNvPr>
        <xdr:cNvSpPr/>
      </xdr:nvSpPr>
      <xdr:spPr>
        <a:xfrm>
          <a:off x="13089890" y="10246541"/>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73858</xdr:rowOff>
    </xdr:from>
    <xdr:ext cx="405111" cy="259045"/>
    <xdr:sp textlink="">
      <xdr:nvSpPr>
        <xdr:cNvPr id="475" name="n_2aveValue【保健センター・保健所】&#10;有形固定資産減価償却率">
          <a:extLst>
            <a:ext uri="{FF2B5EF4-FFF2-40B4-BE49-F238E27FC236}">
              <a16:creationId xmlns:a16="http://schemas.microsoft.com/office/drawing/2014/main" id="{CD9738FD-93E6-4617-914C-D0C156238356}"/>
            </a:ext>
          </a:extLst>
        </xdr:cNvPr>
        <xdr:cNvSpPr txBox="1"/>
      </xdr:nvSpPr>
      <xdr:spPr>
        <a:xfrm>
          <a:off x="1295718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132080</xdr:rowOff>
    </xdr:from>
    <xdr:to>
      <xdr:col>72</xdr:col>
      <xdr:colOff>38100</xdr:colOff>
      <xdr:row>60</xdr:row>
      <xdr:rowOff>62230</xdr:rowOff>
    </xdr:to>
    <xdr:sp textlink="">
      <xdr:nvSpPr>
        <xdr:cNvPr id="476" name="フローチャート: 判断 475">
          <a:extLst>
            <a:ext uri="{FF2B5EF4-FFF2-40B4-BE49-F238E27FC236}">
              <a16:creationId xmlns:a16="http://schemas.microsoft.com/office/drawing/2014/main" id="{E7BAFDEB-D75E-4C05-8C7C-CBCEBD3D5D72}"/>
            </a:ext>
          </a:extLst>
        </xdr:cNvPr>
        <xdr:cNvSpPr/>
      </xdr:nvSpPr>
      <xdr:spPr>
        <a:xfrm>
          <a:off x="12303760" y="1025144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78757</xdr:rowOff>
    </xdr:from>
    <xdr:ext cx="405111" cy="259045"/>
    <xdr:sp textlink="">
      <xdr:nvSpPr>
        <xdr:cNvPr id="477" name="n_3aveValue【保健センター・保健所】&#10;有形固定資産減価償却率">
          <a:extLst>
            <a:ext uri="{FF2B5EF4-FFF2-40B4-BE49-F238E27FC236}">
              <a16:creationId xmlns:a16="http://schemas.microsoft.com/office/drawing/2014/main" id="{36A0D89A-F6AC-4D82-B1C6-ADB1A4B58935}"/>
            </a:ext>
          </a:extLst>
        </xdr:cNvPr>
        <xdr:cNvSpPr txBox="1"/>
      </xdr:nvSpPr>
      <xdr:spPr>
        <a:xfrm>
          <a:off x="1217105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117384</xdr:rowOff>
    </xdr:from>
    <xdr:to>
      <xdr:col>67</xdr:col>
      <xdr:colOff>101600</xdr:colOff>
      <xdr:row>60</xdr:row>
      <xdr:rowOff>47534</xdr:rowOff>
    </xdr:to>
    <xdr:sp textlink="">
      <xdr:nvSpPr>
        <xdr:cNvPr id="478" name="フローチャート: 判断 477">
          <a:extLst>
            <a:ext uri="{FF2B5EF4-FFF2-40B4-BE49-F238E27FC236}">
              <a16:creationId xmlns:a16="http://schemas.microsoft.com/office/drawing/2014/main" id="{03749A89-5CCB-4CEF-AD5F-42736EC76220}"/>
            </a:ext>
          </a:extLst>
        </xdr:cNvPr>
        <xdr:cNvSpPr/>
      </xdr:nvSpPr>
      <xdr:spPr>
        <a:xfrm>
          <a:off x="11487150" y="10232934"/>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58</xdr:row>
      <xdr:rowOff>64061</xdr:rowOff>
    </xdr:from>
    <xdr:ext cx="405111" cy="259045"/>
    <xdr:sp textlink="">
      <xdr:nvSpPr>
        <xdr:cNvPr id="479" name="n_4aveValue【保健センター・保健所】&#10;有形固定資産減価償却率">
          <a:extLst>
            <a:ext uri="{FF2B5EF4-FFF2-40B4-BE49-F238E27FC236}">
              <a16:creationId xmlns:a16="http://schemas.microsoft.com/office/drawing/2014/main" id="{D17C944A-6A8F-4A47-9BE2-9CB705F98E56}"/>
            </a:ext>
          </a:extLst>
        </xdr:cNvPr>
        <xdr:cNvSpPr txBox="1"/>
      </xdr:nvSpPr>
      <xdr:spPr>
        <a:xfrm>
          <a:off x="11354444" y="10004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textlink="">
      <xdr:nvSpPr>
        <xdr:cNvPr id="480" name="テキスト ボックス 479">
          <a:extLst>
            <a:ext uri="{FF2B5EF4-FFF2-40B4-BE49-F238E27FC236}">
              <a16:creationId xmlns:a16="http://schemas.microsoft.com/office/drawing/2014/main" id="{B74330AE-3E32-481A-9A42-59C9A99C6097}"/>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textlink="">
      <xdr:nvSpPr>
        <xdr:cNvPr id="481" name="テキスト ボックス 480">
          <a:extLst>
            <a:ext uri="{FF2B5EF4-FFF2-40B4-BE49-F238E27FC236}">
              <a16:creationId xmlns:a16="http://schemas.microsoft.com/office/drawing/2014/main" id="{3D9967EC-8D14-46D5-AB23-B05C5BDD1D47}"/>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textlink="">
      <xdr:nvSpPr>
        <xdr:cNvPr id="482" name="テキスト ボックス 481">
          <a:extLst>
            <a:ext uri="{FF2B5EF4-FFF2-40B4-BE49-F238E27FC236}">
              <a16:creationId xmlns:a16="http://schemas.microsoft.com/office/drawing/2014/main" id="{D026AB6D-52DD-493E-AD15-900823F401B4}"/>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textlink="">
      <xdr:nvSpPr>
        <xdr:cNvPr id="483" name="テキスト ボックス 482">
          <a:extLst>
            <a:ext uri="{FF2B5EF4-FFF2-40B4-BE49-F238E27FC236}">
              <a16:creationId xmlns:a16="http://schemas.microsoft.com/office/drawing/2014/main" id="{8F874F8A-DF27-472E-B12F-6EA6B428DCFC}"/>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textlink="">
      <xdr:nvSpPr>
        <xdr:cNvPr id="484" name="テキスト ボックス 483">
          <a:extLst>
            <a:ext uri="{FF2B5EF4-FFF2-40B4-BE49-F238E27FC236}">
              <a16:creationId xmlns:a16="http://schemas.microsoft.com/office/drawing/2014/main" id="{BB52D431-0075-4680-8AEE-DD7C297A0690}"/>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87993</xdr:rowOff>
    </xdr:from>
    <xdr:to>
      <xdr:col>85</xdr:col>
      <xdr:colOff>177800</xdr:colOff>
      <xdr:row>62</xdr:row>
      <xdr:rowOff>18143</xdr:rowOff>
    </xdr:to>
    <xdr:sp textlink="">
      <xdr:nvSpPr>
        <xdr:cNvPr id="485" name="楕円 484">
          <a:extLst>
            <a:ext uri="{FF2B5EF4-FFF2-40B4-BE49-F238E27FC236}">
              <a16:creationId xmlns:a16="http://schemas.microsoft.com/office/drawing/2014/main" id="{6EE3787C-05D5-4D6F-818C-3A605571FACE}"/>
            </a:ext>
          </a:extLst>
        </xdr:cNvPr>
        <xdr:cNvSpPr/>
      </xdr:nvSpPr>
      <xdr:spPr>
        <a:xfrm>
          <a:off x="14649450" y="1055025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66420</xdr:rowOff>
    </xdr:from>
    <xdr:ext cx="405111" cy="259045"/>
    <xdr:sp textlink="">
      <xdr:nvSpPr>
        <xdr:cNvPr id="486" name="【保健センター・保健所】&#10;有形固定資産減価償却率該当値テキスト">
          <a:extLst>
            <a:ext uri="{FF2B5EF4-FFF2-40B4-BE49-F238E27FC236}">
              <a16:creationId xmlns:a16="http://schemas.microsoft.com/office/drawing/2014/main" id="{1772972C-0243-4296-8EE5-67FCDB231963}"/>
            </a:ext>
          </a:extLst>
        </xdr:cNvPr>
        <xdr:cNvSpPr txBox="1"/>
      </xdr:nvSpPr>
      <xdr:spPr>
        <a:xfrm>
          <a:off x="14742160" y="1052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91259</xdr:rowOff>
    </xdr:from>
    <xdr:to>
      <xdr:col>81</xdr:col>
      <xdr:colOff>101600</xdr:colOff>
      <xdr:row>62</xdr:row>
      <xdr:rowOff>21409</xdr:rowOff>
    </xdr:to>
    <xdr:sp textlink="">
      <xdr:nvSpPr>
        <xdr:cNvPr id="487" name="楕円 486">
          <a:extLst>
            <a:ext uri="{FF2B5EF4-FFF2-40B4-BE49-F238E27FC236}">
              <a16:creationId xmlns:a16="http://schemas.microsoft.com/office/drawing/2014/main" id="{BA1333D9-9C4C-4E92-A177-F57CEA8C1DA5}"/>
            </a:ext>
          </a:extLst>
        </xdr:cNvPr>
        <xdr:cNvSpPr/>
      </xdr:nvSpPr>
      <xdr:spPr>
        <a:xfrm>
          <a:off x="13887450" y="10553519"/>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138793</xdr:rowOff>
    </xdr:from>
    <xdr:to>
      <xdr:col>85</xdr:col>
      <xdr:colOff>127000</xdr:colOff>
      <xdr:row>61</xdr:row>
      <xdr:rowOff>142059</xdr:rowOff>
    </xdr:to>
    <xdr:cxnSp macro="">
      <xdr:nvCxnSpPr>
        <xdr:cNvPr id="488" name="直線コネクタ 487">
          <a:extLst>
            <a:ext uri="{FF2B5EF4-FFF2-40B4-BE49-F238E27FC236}">
              <a16:creationId xmlns:a16="http://schemas.microsoft.com/office/drawing/2014/main" id="{C693E807-04D8-45C9-B937-B6B59158D8BE}"/>
            </a:ext>
          </a:extLst>
        </xdr:cNvPr>
        <xdr:cNvCxnSpPr/>
      </xdr:nvCxnSpPr>
      <xdr:spPr>
        <a:xfrm flipV="1">
          <a:off x="13942060" y="10593433"/>
          <a:ext cx="762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12536</xdr:rowOff>
    </xdr:from>
    <xdr:ext cx="405111" cy="259045"/>
    <xdr:sp textlink="">
      <xdr:nvSpPr>
        <xdr:cNvPr id="489" name="n_1mainValue【保健センター・保健所】&#10;有形固定資産減価償却率">
          <a:extLst>
            <a:ext uri="{FF2B5EF4-FFF2-40B4-BE49-F238E27FC236}">
              <a16:creationId xmlns:a16="http://schemas.microsoft.com/office/drawing/2014/main" id="{154E3940-01B3-4123-A426-6CB5F2753049}"/>
            </a:ext>
          </a:extLst>
        </xdr:cNvPr>
        <xdr:cNvSpPr txBox="1"/>
      </xdr:nvSpPr>
      <xdr:spPr>
        <a:xfrm>
          <a:off x="13738234" y="10646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textlink="">
      <xdr:nvSpPr>
        <xdr:cNvPr id="490" name="正方形/長方形 489">
          <a:extLst>
            <a:ext uri="{FF2B5EF4-FFF2-40B4-BE49-F238E27FC236}">
              <a16:creationId xmlns:a16="http://schemas.microsoft.com/office/drawing/2014/main" id="{E891B257-37CD-49FD-AC43-E14367B12863}"/>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textlink="">
      <xdr:nvSpPr>
        <xdr:cNvPr id="491" name="正方形/長方形 490">
          <a:extLst>
            <a:ext uri="{FF2B5EF4-FFF2-40B4-BE49-F238E27FC236}">
              <a16:creationId xmlns:a16="http://schemas.microsoft.com/office/drawing/2014/main" id="{F4D2E8CD-159B-4E92-B8AE-6F1967BE14ED}"/>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textlink="">
      <xdr:nvSpPr>
        <xdr:cNvPr id="492" name="正方形/長方形 491">
          <a:extLst>
            <a:ext uri="{FF2B5EF4-FFF2-40B4-BE49-F238E27FC236}">
              <a16:creationId xmlns:a16="http://schemas.microsoft.com/office/drawing/2014/main" id="{ECB9ABDE-FD63-4C3C-9DA1-B85BE8AFAAF5}"/>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textlink="">
      <xdr:nvSpPr>
        <xdr:cNvPr id="493" name="正方形/長方形 492">
          <a:extLst>
            <a:ext uri="{FF2B5EF4-FFF2-40B4-BE49-F238E27FC236}">
              <a16:creationId xmlns:a16="http://schemas.microsoft.com/office/drawing/2014/main" id="{EFF95D38-F606-4D4A-AAF0-5F675BD73F07}"/>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textlink="">
      <xdr:nvSpPr>
        <xdr:cNvPr id="494" name="正方形/長方形 493">
          <a:extLst>
            <a:ext uri="{FF2B5EF4-FFF2-40B4-BE49-F238E27FC236}">
              <a16:creationId xmlns:a16="http://schemas.microsoft.com/office/drawing/2014/main" id="{C7C3C9B6-9E7B-4429-9D7D-DD30E7CA681F}"/>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textlink="">
      <xdr:nvSpPr>
        <xdr:cNvPr id="495" name="正方形/長方形 494">
          <a:extLst>
            <a:ext uri="{FF2B5EF4-FFF2-40B4-BE49-F238E27FC236}">
              <a16:creationId xmlns:a16="http://schemas.microsoft.com/office/drawing/2014/main" id="{03C1832A-5176-414E-8524-9902F9994850}"/>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textlink="">
      <xdr:nvSpPr>
        <xdr:cNvPr id="496" name="正方形/長方形 495">
          <a:extLst>
            <a:ext uri="{FF2B5EF4-FFF2-40B4-BE49-F238E27FC236}">
              <a16:creationId xmlns:a16="http://schemas.microsoft.com/office/drawing/2014/main" id="{79E4B46A-DFA1-45DD-A48D-42D845D4EA14}"/>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textlink="">
      <xdr:nvSpPr>
        <xdr:cNvPr id="497" name="正方形/長方形 496">
          <a:extLst>
            <a:ext uri="{FF2B5EF4-FFF2-40B4-BE49-F238E27FC236}">
              <a16:creationId xmlns:a16="http://schemas.microsoft.com/office/drawing/2014/main" id="{05427AE5-82A7-4F8F-8A3B-92E07E52C4A8}"/>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textlink="">
      <xdr:nvSpPr>
        <xdr:cNvPr id="498" name="テキスト ボックス 497">
          <a:extLst>
            <a:ext uri="{FF2B5EF4-FFF2-40B4-BE49-F238E27FC236}">
              <a16:creationId xmlns:a16="http://schemas.microsoft.com/office/drawing/2014/main" id="{B49E8E2C-1299-4570-B171-436D02E88D81}"/>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9" name="直線コネクタ 498">
          <a:extLst>
            <a:ext uri="{FF2B5EF4-FFF2-40B4-BE49-F238E27FC236}">
              <a16:creationId xmlns:a16="http://schemas.microsoft.com/office/drawing/2014/main" id="{61DF7EF4-FFB9-464F-BE03-1F7121409967}"/>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0" name="直線コネクタ 499">
          <a:extLst>
            <a:ext uri="{FF2B5EF4-FFF2-40B4-BE49-F238E27FC236}">
              <a16:creationId xmlns:a16="http://schemas.microsoft.com/office/drawing/2014/main" id="{4E3EF449-F42B-4D61-8C0C-0830D3D197F4}"/>
            </a:ext>
          </a:extLst>
        </xdr:cNvPr>
        <xdr:cNvCxnSpPr/>
      </xdr:nvCxnSpPr>
      <xdr:spPr>
        <a:xfrm>
          <a:off x="1645920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textlink="">
      <xdr:nvSpPr>
        <xdr:cNvPr id="501" name="テキスト ボックス 500">
          <a:extLst>
            <a:ext uri="{FF2B5EF4-FFF2-40B4-BE49-F238E27FC236}">
              <a16:creationId xmlns:a16="http://schemas.microsoft.com/office/drawing/2014/main" id="{D866F746-0EC3-44E3-9CD8-41FB3BBD93F4}"/>
            </a:ext>
          </a:extLst>
        </xdr:cNvPr>
        <xdr:cNvSpPr txBox="1"/>
      </xdr:nvSpPr>
      <xdr:spPr>
        <a:xfrm>
          <a:off x="16047266"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2" name="直線コネクタ 501">
          <a:extLst>
            <a:ext uri="{FF2B5EF4-FFF2-40B4-BE49-F238E27FC236}">
              <a16:creationId xmlns:a16="http://schemas.microsoft.com/office/drawing/2014/main" id="{4AC4108D-DCBF-49E6-AF98-E2891A9B4428}"/>
            </a:ext>
          </a:extLst>
        </xdr:cNvPr>
        <xdr:cNvCxnSpPr/>
      </xdr:nvCxnSpPr>
      <xdr:spPr>
        <a:xfrm>
          <a:off x="1645920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textlink="">
      <xdr:nvSpPr>
        <xdr:cNvPr id="503" name="テキスト ボックス 502">
          <a:extLst>
            <a:ext uri="{FF2B5EF4-FFF2-40B4-BE49-F238E27FC236}">
              <a16:creationId xmlns:a16="http://schemas.microsoft.com/office/drawing/2014/main" id="{31B2C0BA-D0EC-4AEE-988A-FE8D318321D3}"/>
            </a:ext>
          </a:extLst>
        </xdr:cNvPr>
        <xdr:cNvSpPr txBox="1"/>
      </xdr:nvSpPr>
      <xdr:spPr>
        <a:xfrm>
          <a:off x="16047266" y="1037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4" name="直線コネクタ 503">
          <a:extLst>
            <a:ext uri="{FF2B5EF4-FFF2-40B4-BE49-F238E27FC236}">
              <a16:creationId xmlns:a16="http://schemas.microsoft.com/office/drawing/2014/main" id="{96AF5DFA-311F-4953-A45C-6970B32EB850}"/>
            </a:ext>
          </a:extLst>
        </xdr:cNvPr>
        <xdr:cNvCxnSpPr/>
      </xdr:nvCxnSpPr>
      <xdr:spPr>
        <a:xfrm>
          <a:off x="1645920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textlink="">
      <xdr:nvSpPr>
        <xdr:cNvPr id="505" name="テキスト ボックス 504">
          <a:extLst>
            <a:ext uri="{FF2B5EF4-FFF2-40B4-BE49-F238E27FC236}">
              <a16:creationId xmlns:a16="http://schemas.microsoft.com/office/drawing/2014/main" id="{DB0DC35D-E0AF-4B1B-B46D-90E6A4B3FC06}"/>
            </a:ext>
          </a:extLst>
        </xdr:cNvPr>
        <xdr:cNvSpPr txBox="1"/>
      </xdr:nvSpPr>
      <xdr:spPr>
        <a:xfrm>
          <a:off x="16047266" y="991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6" name="直線コネクタ 505">
          <a:extLst>
            <a:ext uri="{FF2B5EF4-FFF2-40B4-BE49-F238E27FC236}">
              <a16:creationId xmlns:a16="http://schemas.microsoft.com/office/drawing/2014/main" id="{395F9C2C-511E-430D-BAF7-EC6603DE0E10}"/>
            </a:ext>
          </a:extLst>
        </xdr:cNvPr>
        <xdr:cNvCxnSpPr/>
      </xdr:nvCxnSpPr>
      <xdr:spPr>
        <a:xfrm>
          <a:off x="1645920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textlink="">
      <xdr:nvSpPr>
        <xdr:cNvPr id="507" name="テキスト ボックス 506">
          <a:extLst>
            <a:ext uri="{FF2B5EF4-FFF2-40B4-BE49-F238E27FC236}">
              <a16:creationId xmlns:a16="http://schemas.microsoft.com/office/drawing/2014/main" id="{FDD7D337-5D44-4C97-B725-D5B0A63C70F9}"/>
            </a:ext>
          </a:extLst>
        </xdr:cNvPr>
        <xdr:cNvSpPr txBox="1"/>
      </xdr:nvSpPr>
      <xdr:spPr>
        <a:xfrm>
          <a:off x="16047266" y="945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8" name="直線コネクタ 507">
          <a:extLst>
            <a:ext uri="{FF2B5EF4-FFF2-40B4-BE49-F238E27FC236}">
              <a16:creationId xmlns:a16="http://schemas.microsoft.com/office/drawing/2014/main" id="{A58EE54A-DC04-4C35-A3AC-8AD3AA216E1C}"/>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textlink="">
      <xdr:nvSpPr>
        <xdr:cNvPr id="509" name="テキスト ボックス 508">
          <a:extLst>
            <a:ext uri="{FF2B5EF4-FFF2-40B4-BE49-F238E27FC236}">
              <a16:creationId xmlns:a16="http://schemas.microsoft.com/office/drawing/2014/main" id="{C9285E9D-B03D-42D8-B920-C03873460BB7}"/>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textlink="">
      <xdr:nvSpPr>
        <xdr:cNvPr id="510" name="【保健センター・保健所】&#10;一人当たり面積グラフ枠">
          <a:extLst>
            <a:ext uri="{FF2B5EF4-FFF2-40B4-BE49-F238E27FC236}">
              <a16:creationId xmlns:a16="http://schemas.microsoft.com/office/drawing/2014/main" id="{138B9B55-C739-42A0-B903-4D1259D34FB7}"/>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511" name="直線コネクタ 510">
          <a:extLst>
            <a:ext uri="{FF2B5EF4-FFF2-40B4-BE49-F238E27FC236}">
              <a16:creationId xmlns:a16="http://schemas.microsoft.com/office/drawing/2014/main" id="{86D3DAF4-8F55-41C3-9E5F-9E3082CFF5E3}"/>
            </a:ext>
          </a:extLst>
        </xdr:cNvPr>
        <xdr:cNvCxnSpPr/>
      </xdr:nvCxnSpPr>
      <xdr:spPr>
        <a:xfrm flipV="1">
          <a:off x="19947254" y="973455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textlink="">
      <xdr:nvSpPr>
        <xdr:cNvPr id="512" name="【保健センター・保健所】&#10;一人当たり面積最小値テキスト">
          <a:extLst>
            <a:ext uri="{FF2B5EF4-FFF2-40B4-BE49-F238E27FC236}">
              <a16:creationId xmlns:a16="http://schemas.microsoft.com/office/drawing/2014/main" id="{6BCE896E-8249-4864-B54D-6535814B0711}"/>
            </a:ext>
          </a:extLst>
        </xdr:cNvPr>
        <xdr:cNvSpPr txBox="1"/>
      </xdr:nvSpPr>
      <xdr:spPr>
        <a:xfrm>
          <a:off x="1998599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513" name="直線コネクタ 512">
          <a:extLst>
            <a:ext uri="{FF2B5EF4-FFF2-40B4-BE49-F238E27FC236}">
              <a16:creationId xmlns:a16="http://schemas.microsoft.com/office/drawing/2014/main" id="{445EA173-32AB-46C3-898B-D4123D73ACF2}"/>
            </a:ext>
          </a:extLst>
        </xdr:cNvPr>
        <xdr:cNvCxnSpPr/>
      </xdr:nvCxnSpPr>
      <xdr:spPr>
        <a:xfrm>
          <a:off x="19885660" y="10949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textlink="">
      <xdr:nvSpPr>
        <xdr:cNvPr id="514" name="【保健センター・保健所】&#10;一人当たり面積最大値テキスト">
          <a:extLst>
            <a:ext uri="{FF2B5EF4-FFF2-40B4-BE49-F238E27FC236}">
              <a16:creationId xmlns:a16="http://schemas.microsoft.com/office/drawing/2014/main" id="{80E826CE-A8F4-4C4B-95B1-B38879D0F58C}"/>
            </a:ext>
          </a:extLst>
        </xdr:cNvPr>
        <xdr:cNvSpPr txBox="1"/>
      </xdr:nvSpPr>
      <xdr:spPr>
        <a:xfrm>
          <a:off x="19985990" y="9515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515" name="直線コネクタ 514">
          <a:extLst>
            <a:ext uri="{FF2B5EF4-FFF2-40B4-BE49-F238E27FC236}">
              <a16:creationId xmlns:a16="http://schemas.microsoft.com/office/drawing/2014/main" id="{197831A6-CC06-4570-B7FD-7312A32D6038}"/>
            </a:ext>
          </a:extLst>
        </xdr:cNvPr>
        <xdr:cNvCxnSpPr/>
      </xdr:nvCxnSpPr>
      <xdr:spPr>
        <a:xfrm>
          <a:off x="19885660" y="97345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textlink="">
      <xdr:nvSpPr>
        <xdr:cNvPr id="516" name="【保健センター・保健所】&#10;一人当たり面積平均値テキスト">
          <a:extLst>
            <a:ext uri="{FF2B5EF4-FFF2-40B4-BE49-F238E27FC236}">
              <a16:creationId xmlns:a16="http://schemas.microsoft.com/office/drawing/2014/main" id="{BC31AF6A-B5FF-415E-9B60-5A1E82421ACD}"/>
            </a:ext>
          </a:extLst>
        </xdr:cNvPr>
        <xdr:cNvSpPr txBox="1"/>
      </xdr:nvSpPr>
      <xdr:spPr>
        <a:xfrm>
          <a:off x="19985990" y="104095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textlink="">
      <xdr:nvSpPr>
        <xdr:cNvPr id="517" name="フローチャート: 判断 516">
          <a:extLst>
            <a:ext uri="{FF2B5EF4-FFF2-40B4-BE49-F238E27FC236}">
              <a16:creationId xmlns:a16="http://schemas.microsoft.com/office/drawing/2014/main" id="{B53AA7C7-2CEA-44A4-A5CA-F9A81009EC91}"/>
            </a:ext>
          </a:extLst>
        </xdr:cNvPr>
        <xdr:cNvSpPr/>
      </xdr:nvSpPr>
      <xdr:spPr>
        <a:xfrm>
          <a:off x="19904710" y="105524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97790</xdr:rowOff>
    </xdr:from>
    <xdr:to>
      <xdr:col>112</xdr:col>
      <xdr:colOff>38100</xdr:colOff>
      <xdr:row>62</xdr:row>
      <xdr:rowOff>27940</xdr:rowOff>
    </xdr:to>
    <xdr:sp textlink="">
      <xdr:nvSpPr>
        <xdr:cNvPr id="518" name="フローチャート: 判断 517">
          <a:extLst>
            <a:ext uri="{FF2B5EF4-FFF2-40B4-BE49-F238E27FC236}">
              <a16:creationId xmlns:a16="http://schemas.microsoft.com/office/drawing/2014/main" id="{F2F75E1E-0186-4843-88E2-D92E21B94D5D}"/>
            </a:ext>
          </a:extLst>
        </xdr:cNvPr>
        <xdr:cNvSpPr/>
      </xdr:nvSpPr>
      <xdr:spPr>
        <a:xfrm>
          <a:off x="19161760" y="105524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44467</xdr:rowOff>
    </xdr:from>
    <xdr:ext cx="469744" cy="259045"/>
    <xdr:sp textlink="">
      <xdr:nvSpPr>
        <xdr:cNvPr id="519" name="n_1aveValue【保健センター・保健所】&#10;一人当たり面積">
          <a:extLst>
            <a:ext uri="{FF2B5EF4-FFF2-40B4-BE49-F238E27FC236}">
              <a16:creationId xmlns:a16="http://schemas.microsoft.com/office/drawing/2014/main" id="{16C0D145-F7C1-4737-A273-1BACC36D70EA}"/>
            </a:ext>
          </a:extLst>
        </xdr:cNvPr>
        <xdr:cNvSpPr txBox="1"/>
      </xdr:nvSpPr>
      <xdr:spPr>
        <a:xfrm>
          <a:off x="18982132" y="1033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97790</xdr:rowOff>
    </xdr:from>
    <xdr:to>
      <xdr:col>107</xdr:col>
      <xdr:colOff>101600</xdr:colOff>
      <xdr:row>62</xdr:row>
      <xdr:rowOff>27940</xdr:rowOff>
    </xdr:to>
    <xdr:sp textlink="">
      <xdr:nvSpPr>
        <xdr:cNvPr id="520" name="フローチャート: 判断 519">
          <a:extLst>
            <a:ext uri="{FF2B5EF4-FFF2-40B4-BE49-F238E27FC236}">
              <a16:creationId xmlns:a16="http://schemas.microsoft.com/office/drawing/2014/main" id="{3B9C6EBA-FFF2-4B81-AEA8-28987420AB7C}"/>
            </a:ext>
          </a:extLst>
        </xdr:cNvPr>
        <xdr:cNvSpPr/>
      </xdr:nvSpPr>
      <xdr:spPr>
        <a:xfrm>
          <a:off x="18345150" y="1055243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44467</xdr:rowOff>
    </xdr:from>
    <xdr:ext cx="469744" cy="259045"/>
    <xdr:sp textlink="">
      <xdr:nvSpPr>
        <xdr:cNvPr id="521" name="n_2aveValue【保健センター・保健所】&#10;一人当たり面積">
          <a:extLst>
            <a:ext uri="{FF2B5EF4-FFF2-40B4-BE49-F238E27FC236}">
              <a16:creationId xmlns:a16="http://schemas.microsoft.com/office/drawing/2014/main" id="{0291AAA0-7EF3-4AF3-B225-FF65233370C3}"/>
            </a:ext>
          </a:extLst>
        </xdr:cNvPr>
        <xdr:cNvSpPr txBox="1"/>
      </xdr:nvSpPr>
      <xdr:spPr>
        <a:xfrm>
          <a:off x="18182032" y="1033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120650</xdr:rowOff>
    </xdr:from>
    <xdr:to>
      <xdr:col>102</xdr:col>
      <xdr:colOff>165100</xdr:colOff>
      <xdr:row>62</xdr:row>
      <xdr:rowOff>50800</xdr:rowOff>
    </xdr:to>
    <xdr:sp textlink="">
      <xdr:nvSpPr>
        <xdr:cNvPr id="522" name="フローチャート: 判断 521">
          <a:extLst>
            <a:ext uri="{FF2B5EF4-FFF2-40B4-BE49-F238E27FC236}">
              <a16:creationId xmlns:a16="http://schemas.microsoft.com/office/drawing/2014/main" id="{1B433203-A040-4633-988E-21F488A9ED1C}"/>
            </a:ext>
          </a:extLst>
        </xdr:cNvPr>
        <xdr:cNvSpPr/>
      </xdr:nvSpPr>
      <xdr:spPr>
        <a:xfrm>
          <a:off x="17547590" y="105810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67327</xdr:rowOff>
    </xdr:from>
    <xdr:ext cx="469744" cy="259045"/>
    <xdr:sp textlink="">
      <xdr:nvSpPr>
        <xdr:cNvPr id="523" name="n_3aveValue【保健センター・保健所】&#10;一人当たり面積">
          <a:extLst>
            <a:ext uri="{FF2B5EF4-FFF2-40B4-BE49-F238E27FC236}">
              <a16:creationId xmlns:a16="http://schemas.microsoft.com/office/drawing/2014/main" id="{4D8B2CAC-9BBC-4FB6-9064-C4FBAC375C4E}"/>
            </a:ext>
          </a:extLst>
        </xdr:cNvPr>
        <xdr:cNvSpPr txBox="1"/>
      </xdr:nvSpPr>
      <xdr:spPr>
        <a:xfrm>
          <a:off x="17384472" y="1035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61</xdr:row>
      <xdr:rowOff>97790</xdr:rowOff>
    </xdr:from>
    <xdr:to>
      <xdr:col>98</xdr:col>
      <xdr:colOff>38100</xdr:colOff>
      <xdr:row>62</xdr:row>
      <xdr:rowOff>27940</xdr:rowOff>
    </xdr:to>
    <xdr:sp textlink="">
      <xdr:nvSpPr>
        <xdr:cNvPr id="524" name="フローチャート: 判断 523">
          <a:extLst>
            <a:ext uri="{FF2B5EF4-FFF2-40B4-BE49-F238E27FC236}">
              <a16:creationId xmlns:a16="http://schemas.microsoft.com/office/drawing/2014/main" id="{9F5DFD63-E340-4953-A446-DFB5BA563118}"/>
            </a:ext>
          </a:extLst>
        </xdr:cNvPr>
        <xdr:cNvSpPr/>
      </xdr:nvSpPr>
      <xdr:spPr>
        <a:xfrm>
          <a:off x="16761460" y="1055243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60</xdr:row>
      <xdr:rowOff>44467</xdr:rowOff>
    </xdr:from>
    <xdr:ext cx="469744" cy="259045"/>
    <xdr:sp textlink="">
      <xdr:nvSpPr>
        <xdr:cNvPr id="525" name="n_4aveValue【保健センター・保健所】&#10;一人当たり面積">
          <a:extLst>
            <a:ext uri="{FF2B5EF4-FFF2-40B4-BE49-F238E27FC236}">
              <a16:creationId xmlns:a16="http://schemas.microsoft.com/office/drawing/2014/main" id="{088C51C8-E8CD-403B-8804-BC27ED711BCF}"/>
            </a:ext>
          </a:extLst>
        </xdr:cNvPr>
        <xdr:cNvSpPr txBox="1"/>
      </xdr:nvSpPr>
      <xdr:spPr>
        <a:xfrm>
          <a:off x="16588817" y="1033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textlink="">
      <xdr:nvSpPr>
        <xdr:cNvPr id="526" name="テキスト ボックス 525">
          <a:extLst>
            <a:ext uri="{FF2B5EF4-FFF2-40B4-BE49-F238E27FC236}">
              <a16:creationId xmlns:a16="http://schemas.microsoft.com/office/drawing/2014/main" id="{1F024B8D-5F1B-41C3-A1D6-F14DC868C908}"/>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textlink="">
      <xdr:nvSpPr>
        <xdr:cNvPr id="527" name="テキスト ボックス 526">
          <a:extLst>
            <a:ext uri="{FF2B5EF4-FFF2-40B4-BE49-F238E27FC236}">
              <a16:creationId xmlns:a16="http://schemas.microsoft.com/office/drawing/2014/main" id="{202BB359-4370-4603-8216-147842AD5546}"/>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textlink="">
      <xdr:nvSpPr>
        <xdr:cNvPr id="528" name="テキスト ボックス 527">
          <a:extLst>
            <a:ext uri="{FF2B5EF4-FFF2-40B4-BE49-F238E27FC236}">
              <a16:creationId xmlns:a16="http://schemas.microsoft.com/office/drawing/2014/main" id="{A4EFDEE5-85DD-4BC0-B3A5-D395966DA4E2}"/>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textlink="">
      <xdr:nvSpPr>
        <xdr:cNvPr id="529" name="テキスト ボックス 528">
          <a:extLst>
            <a:ext uri="{FF2B5EF4-FFF2-40B4-BE49-F238E27FC236}">
              <a16:creationId xmlns:a16="http://schemas.microsoft.com/office/drawing/2014/main" id="{A2A87E83-1BC5-487F-B9BE-4275F79329F9}"/>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textlink="">
      <xdr:nvSpPr>
        <xdr:cNvPr id="530" name="テキスト ボックス 529">
          <a:extLst>
            <a:ext uri="{FF2B5EF4-FFF2-40B4-BE49-F238E27FC236}">
              <a16:creationId xmlns:a16="http://schemas.microsoft.com/office/drawing/2014/main" id="{BA11E862-5803-4E39-AF8A-3A9043C57162}"/>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40640</xdr:rowOff>
    </xdr:from>
    <xdr:to>
      <xdr:col>116</xdr:col>
      <xdr:colOff>114300</xdr:colOff>
      <xdr:row>62</xdr:row>
      <xdr:rowOff>142240</xdr:rowOff>
    </xdr:to>
    <xdr:sp textlink="">
      <xdr:nvSpPr>
        <xdr:cNvPr id="531" name="楕円 530">
          <a:extLst>
            <a:ext uri="{FF2B5EF4-FFF2-40B4-BE49-F238E27FC236}">
              <a16:creationId xmlns:a16="http://schemas.microsoft.com/office/drawing/2014/main" id="{8A9629E1-7388-4902-8E81-14412383FD87}"/>
            </a:ext>
          </a:extLst>
        </xdr:cNvPr>
        <xdr:cNvSpPr/>
      </xdr:nvSpPr>
      <xdr:spPr>
        <a:xfrm>
          <a:off x="19904710" y="1067054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19067</xdr:rowOff>
    </xdr:from>
    <xdr:ext cx="469744" cy="259045"/>
    <xdr:sp textlink="">
      <xdr:nvSpPr>
        <xdr:cNvPr id="532" name="【保健センター・保健所】&#10;一人当たり面積該当値テキスト">
          <a:extLst>
            <a:ext uri="{FF2B5EF4-FFF2-40B4-BE49-F238E27FC236}">
              <a16:creationId xmlns:a16="http://schemas.microsoft.com/office/drawing/2014/main" id="{FB31237B-C7CA-487A-970F-97489D39FFBA}"/>
            </a:ext>
          </a:extLst>
        </xdr:cNvPr>
        <xdr:cNvSpPr txBox="1"/>
      </xdr:nvSpPr>
      <xdr:spPr>
        <a:xfrm>
          <a:off x="19985990"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40640</xdr:rowOff>
    </xdr:from>
    <xdr:to>
      <xdr:col>112</xdr:col>
      <xdr:colOff>38100</xdr:colOff>
      <xdr:row>62</xdr:row>
      <xdr:rowOff>142240</xdr:rowOff>
    </xdr:to>
    <xdr:sp textlink="">
      <xdr:nvSpPr>
        <xdr:cNvPr id="533" name="楕円 532">
          <a:extLst>
            <a:ext uri="{FF2B5EF4-FFF2-40B4-BE49-F238E27FC236}">
              <a16:creationId xmlns:a16="http://schemas.microsoft.com/office/drawing/2014/main" id="{9B46FD6C-A444-43DA-8239-1C4453CEE000}"/>
            </a:ext>
          </a:extLst>
        </xdr:cNvPr>
        <xdr:cNvSpPr/>
      </xdr:nvSpPr>
      <xdr:spPr>
        <a:xfrm>
          <a:off x="19161760" y="1067054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91440</xdr:rowOff>
    </xdr:from>
    <xdr:to>
      <xdr:col>116</xdr:col>
      <xdr:colOff>63500</xdr:colOff>
      <xdr:row>62</xdr:row>
      <xdr:rowOff>91440</xdr:rowOff>
    </xdr:to>
    <xdr:cxnSp macro="">
      <xdr:nvCxnSpPr>
        <xdr:cNvPr id="534" name="直線コネクタ 533">
          <a:extLst>
            <a:ext uri="{FF2B5EF4-FFF2-40B4-BE49-F238E27FC236}">
              <a16:creationId xmlns:a16="http://schemas.microsoft.com/office/drawing/2014/main" id="{13FAAABA-E3EF-4532-8336-DDECCBDD3228}"/>
            </a:ext>
          </a:extLst>
        </xdr:cNvPr>
        <xdr:cNvCxnSpPr/>
      </xdr:nvCxnSpPr>
      <xdr:spPr>
        <a:xfrm>
          <a:off x="19204940" y="107251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133367</xdr:rowOff>
    </xdr:from>
    <xdr:ext cx="469744" cy="259045"/>
    <xdr:sp textlink="">
      <xdr:nvSpPr>
        <xdr:cNvPr id="535" name="n_1mainValue【保健センター・保健所】&#10;一人当たり面積">
          <a:extLst>
            <a:ext uri="{FF2B5EF4-FFF2-40B4-BE49-F238E27FC236}">
              <a16:creationId xmlns:a16="http://schemas.microsoft.com/office/drawing/2014/main" id="{5A51997D-DB78-46D4-987C-10B5580F87CE}"/>
            </a:ext>
          </a:extLst>
        </xdr:cNvPr>
        <xdr:cNvSpPr txBox="1"/>
      </xdr:nvSpPr>
      <xdr:spPr>
        <a:xfrm>
          <a:off x="18982132"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textlink="">
      <xdr:nvSpPr>
        <xdr:cNvPr id="536" name="正方形/長方形 535">
          <a:extLst>
            <a:ext uri="{FF2B5EF4-FFF2-40B4-BE49-F238E27FC236}">
              <a16:creationId xmlns:a16="http://schemas.microsoft.com/office/drawing/2014/main" id="{E1B6D670-8947-4DB5-95A1-1FDA4C1E7611}"/>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textlink="">
      <xdr:nvSpPr>
        <xdr:cNvPr id="537" name="正方形/長方形 536">
          <a:extLst>
            <a:ext uri="{FF2B5EF4-FFF2-40B4-BE49-F238E27FC236}">
              <a16:creationId xmlns:a16="http://schemas.microsoft.com/office/drawing/2014/main" id="{C8A0DA19-2F48-4A9D-BC94-8501872888A0}"/>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textlink="">
      <xdr:nvSpPr>
        <xdr:cNvPr id="538" name="正方形/長方形 537">
          <a:extLst>
            <a:ext uri="{FF2B5EF4-FFF2-40B4-BE49-F238E27FC236}">
              <a16:creationId xmlns:a16="http://schemas.microsoft.com/office/drawing/2014/main" id="{FFCB23B2-74E5-4588-AF68-A31C70DDBAB5}"/>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textlink="">
      <xdr:nvSpPr>
        <xdr:cNvPr id="539" name="正方形/長方形 538">
          <a:extLst>
            <a:ext uri="{FF2B5EF4-FFF2-40B4-BE49-F238E27FC236}">
              <a16:creationId xmlns:a16="http://schemas.microsoft.com/office/drawing/2014/main" id="{45443A91-2A54-42DF-8927-41BB0A8350B9}"/>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textlink="">
      <xdr:nvSpPr>
        <xdr:cNvPr id="540" name="正方形/長方形 539">
          <a:extLst>
            <a:ext uri="{FF2B5EF4-FFF2-40B4-BE49-F238E27FC236}">
              <a16:creationId xmlns:a16="http://schemas.microsoft.com/office/drawing/2014/main" id="{15BA58BE-0170-4E35-B3F3-231CF93496AA}"/>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textlink="">
      <xdr:nvSpPr>
        <xdr:cNvPr id="541" name="正方形/長方形 540">
          <a:extLst>
            <a:ext uri="{FF2B5EF4-FFF2-40B4-BE49-F238E27FC236}">
              <a16:creationId xmlns:a16="http://schemas.microsoft.com/office/drawing/2014/main" id="{0F3F67A5-A50D-4209-8EF8-B54FC2487D33}"/>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textlink="">
      <xdr:nvSpPr>
        <xdr:cNvPr id="542" name="正方形/長方形 541">
          <a:extLst>
            <a:ext uri="{FF2B5EF4-FFF2-40B4-BE49-F238E27FC236}">
              <a16:creationId xmlns:a16="http://schemas.microsoft.com/office/drawing/2014/main" id="{1EBCC88F-D029-4DF8-854E-9D808FD42AA7}"/>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textlink="">
      <xdr:nvSpPr>
        <xdr:cNvPr id="543" name="正方形/長方形 542">
          <a:extLst>
            <a:ext uri="{FF2B5EF4-FFF2-40B4-BE49-F238E27FC236}">
              <a16:creationId xmlns:a16="http://schemas.microsoft.com/office/drawing/2014/main" id="{1A6E72BF-2877-4441-8448-352BC57643AF}"/>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textlink="">
      <xdr:nvSpPr>
        <xdr:cNvPr id="544" name="テキスト ボックス 543">
          <a:extLst>
            <a:ext uri="{FF2B5EF4-FFF2-40B4-BE49-F238E27FC236}">
              <a16:creationId xmlns:a16="http://schemas.microsoft.com/office/drawing/2014/main" id="{C0C99C0E-4957-4A28-B98D-D9D8BFD3B426}"/>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5" name="直線コネクタ 544">
          <a:extLst>
            <a:ext uri="{FF2B5EF4-FFF2-40B4-BE49-F238E27FC236}">
              <a16:creationId xmlns:a16="http://schemas.microsoft.com/office/drawing/2014/main" id="{A95C5B1F-5DD3-4CA7-8519-90A500EE6AF5}"/>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textlink="">
      <xdr:nvSpPr>
        <xdr:cNvPr id="546" name="テキスト ボックス 545">
          <a:extLst>
            <a:ext uri="{FF2B5EF4-FFF2-40B4-BE49-F238E27FC236}">
              <a16:creationId xmlns:a16="http://schemas.microsoft.com/office/drawing/2014/main" id="{354E7FED-B42D-4E15-AD0F-D385602BAF91}"/>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7" name="直線コネクタ 546">
          <a:extLst>
            <a:ext uri="{FF2B5EF4-FFF2-40B4-BE49-F238E27FC236}">
              <a16:creationId xmlns:a16="http://schemas.microsoft.com/office/drawing/2014/main" id="{ADAE85D2-FB05-434D-BC67-5658AE7745E1}"/>
            </a:ext>
          </a:extLst>
        </xdr:cNvPr>
        <xdr:cNvCxnSpPr/>
      </xdr:nvCxnSpPr>
      <xdr:spPr>
        <a:xfrm>
          <a:off x="1120394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textlink="">
      <xdr:nvSpPr>
        <xdr:cNvPr id="548" name="テキスト ボックス 547">
          <a:extLst>
            <a:ext uri="{FF2B5EF4-FFF2-40B4-BE49-F238E27FC236}">
              <a16:creationId xmlns:a16="http://schemas.microsoft.com/office/drawing/2014/main" id="{80B7F501-19F7-4325-9B4A-D119BADB8CC5}"/>
            </a:ext>
          </a:extLst>
        </xdr:cNvPr>
        <xdr:cNvSpPr txBox="1"/>
      </xdr:nvSpPr>
      <xdr:spPr>
        <a:xfrm>
          <a:off x="10801531"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9" name="直線コネクタ 548">
          <a:extLst>
            <a:ext uri="{FF2B5EF4-FFF2-40B4-BE49-F238E27FC236}">
              <a16:creationId xmlns:a16="http://schemas.microsoft.com/office/drawing/2014/main" id="{71E8825A-0E1D-4C91-A0AC-BD7AA8E84637}"/>
            </a:ext>
          </a:extLst>
        </xdr:cNvPr>
        <xdr:cNvCxnSpPr/>
      </xdr:nvCxnSpPr>
      <xdr:spPr>
        <a:xfrm>
          <a:off x="1120394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textlink="">
      <xdr:nvSpPr>
        <xdr:cNvPr id="550" name="テキスト ボックス 549">
          <a:extLst>
            <a:ext uri="{FF2B5EF4-FFF2-40B4-BE49-F238E27FC236}">
              <a16:creationId xmlns:a16="http://schemas.microsoft.com/office/drawing/2014/main" id="{5DA84696-4D8F-4158-A953-E67FA76ABEB9}"/>
            </a:ext>
          </a:extLst>
        </xdr:cNvPr>
        <xdr:cNvSpPr txBox="1"/>
      </xdr:nvSpPr>
      <xdr:spPr>
        <a:xfrm>
          <a:off x="10842791" y="1433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1" name="直線コネクタ 550">
          <a:extLst>
            <a:ext uri="{FF2B5EF4-FFF2-40B4-BE49-F238E27FC236}">
              <a16:creationId xmlns:a16="http://schemas.microsoft.com/office/drawing/2014/main" id="{5A779737-0EF6-4A6A-804C-746728CED8C1}"/>
            </a:ext>
          </a:extLst>
        </xdr:cNvPr>
        <xdr:cNvCxnSpPr/>
      </xdr:nvCxnSpPr>
      <xdr:spPr>
        <a:xfrm>
          <a:off x="1120394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textlink="">
      <xdr:nvSpPr>
        <xdr:cNvPr id="552" name="テキスト ボックス 551">
          <a:extLst>
            <a:ext uri="{FF2B5EF4-FFF2-40B4-BE49-F238E27FC236}">
              <a16:creationId xmlns:a16="http://schemas.microsoft.com/office/drawing/2014/main" id="{51A293D3-E6EA-4714-8D4E-5FE24CAA0762}"/>
            </a:ext>
          </a:extLst>
        </xdr:cNvPr>
        <xdr:cNvSpPr txBox="1"/>
      </xdr:nvSpPr>
      <xdr:spPr>
        <a:xfrm>
          <a:off x="10842791" y="1395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3" name="直線コネクタ 552">
          <a:extLst>
            <a:ext uri="{FF2B5EF4-FFF2-40B4-BE49-F238E27FC236}">
              <a16:creationId xmlns:a16="http://schemas.microsoft.com/office/drawing/2014/main" id="{3784A9FD-431B-4D5C-BEFB-1DE0705536D6}"/>
            </a:ext>
          </a:extLst>
        </xdr:cNvPr>
        <xdr:cNvCxnSpPr/>
      </xdr:nvCxnSpPr>
      <xdr:spPr>
        <a:xfrm>
          <a:off x="1120394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textlink="">
      <xdr:nvSpPr>
        <xdr:cNvPr id="554" name="テキスト ボックス 553">
          <a:extLst>
            <a:ext uri="{FF2B5EF4-FFF2-40B4-BE49-F238E27FC236}">
              <a16:creationId xmlns:a16="http://schemas.microsoft.com/office/drawing/2014/main" id="{77D0A9A7-281B-4DE0-9AA7-AF8571491E38}"/>
            </a:ext>
          </a:extLst>
        </xdr:cNvPr>
        <xdr:cNvSpPr txBox="1"/>
      </xdr:nvSpPr>
      <xdr:spPr>
        <a:xfrm>
          <a:off x="10842791" y="1357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5" name="直線コネクタ 554">
          <a:extLst>
            <a:ext uri="{FF2B5EF4-FFF2-40B4-BE49-F238E27FC236}">
              <a16:creationId xmlns:a16="http://schemas.microsoft.com/office/drawing/2014/main" id="{984B185A-9488-46A0-8553-76FB062E9D8C}"/>
            </a:ext>
          </a:extLst>
        </xdr:cNvPr>
        <xdr:cNvCxnSpPr/>
      </xdr:nvCxnSpPr>
      <xdr:spPr>
        <a:xfrm>
          <a:off x="1120394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textlink="">
      <xdr:nvSpPr>
        <xdr:cNvPr id="556" name="テキスト ボックス 555">
          <a:extLst>
            <a:ext uri="{FF2B5EF4-FFF2-40B4-BE49-F238E27FC236}">
              <a16:creationId xmlns:a16="http://schemas.microsoft.com/office/drawing/2014/main" id="{EEA73B3A-91B8-4AB5-BD78-EFA2988AD91E}"/>
            </a:ext>
          </a:extLst>
        </xdr:cNvPr>
        <xdr:cNvSpPr txBox="1"/>
      </xdr:nvSpPr>
      <xdr:spPr>
        <a:xfrm>
          <a:off x="10842791" y="1319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7" name="直線コネクタ 556">
          <a:extLst>
            <a:ext uri="{FF2B5EF4-FFF2-40B4-BE49-F238E27FC236}">
              <a16:creationId xmlns:a16="http://schemas.microsoft.com/office/drawing/2014/main" id="{BB12041E-2106-4410-9625-13F0FE0066E5}"/>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textlink="">
      <xdr:nvSpPr>
        <xdr:cNvPr id="558" name="テキスト ボックス 557">
          <a:extLst>
            <a:ext uri="{FF2B5EF4-FFF2-40B4-BE49-F238E27FC236}">
              <a16:creationId xmlns:a16="http://schemas.microsoft.com/office/drawing/2014/main" id="{663882E8-5869-4198-8245-468D1BF7307C}"/>
            </a:ext>
          </a:extLst>
        </xdr:cNvPr>
        <xdr:cNvSpPr txBox="1"/>
      </xdr:nvSpPr>
      <xdr:spPr>
        <a:xfrm>
          <a:off x="10905006" y="1281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textlink="">
      <xdr:nvSpPr>
        <xdr:cNvPr id="559" name="【消防施設】&#10;有形固定資産減価償却率グラフ枠">
          <a:extLst>
            <a:ext uri="{FF2B5EF4-FFF2-40B4-BE49-F238E27FC236}">
              <a16:creationId xmlns:a16="http://schemas.microsoft.com/office/drawing/2014/main" id="{78367B42-9B59-475C-BB86-25544E366BFB}"/>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59055</xdr:rowOff>
    </xdr:from>
    <xdr:to>
      <xdr:col>85</xdr:col>
      <xdr:colOff>126364</xdr:colOff>
      <xdr:row>85</xdr:row>
      <xdr:rowOff>154305</xdr:rowOff>
    </xdr:to>
    <xdr:cxnSp macro="">
      <xdr:nvCxnSpPr>
        <xdr:cNvPr id="560" name="直線コネクタ 559">
          <a:extLst>
            <a:ext uri="{FF2B5EF4-FFF2-40B4-BE49-F238E27FC236}">
              <a16:creationId xmlns:a16="http://schemas.microsoft.com/office/drawing/2014/main" id="{DF8D9281-0CC7-480E-BD04-B16642D8A4A7}"/>
            </a:ext>
          </a:extLst>
        </xdr:cNvPr>
        <xdr:cNvCxnSpPr/>
      </xdr:nvCxnSpPr>
      <xdr:spPr>
        <a:xfrm flipV="1">
          <a:off x="14703424" y="1342834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158132</xdr:rowOff>
    </xdr:from>
    <xdr:ext cx="405111" cy="259045"/>
    <xdr:sp textlink="">
      <xdr:nvSpPr>
        <xdr:cNvPr id="561" name="【消防施設】&#10;有形固定資産減価償却率最小値テキスト">
          <a:extLst>
            <a:ext uri="{FF2B5EF4-FFF2-40B4-BE49-F238E27FC236}">
              <a16:creationId xmlns:a16="http://schemas.microsoft.com/office/drawing/2014/main" id="{AE901332-8DAC-485B-93FE-B504292EF2F7}"/>
            </a:ext>
          </a:extLst>
        </xdr:cNvPr>
        <xdr:cNvSpPr txBox="1"/>
      </xdr:nvSpPr>
      <xdr:spPr>
        <a:xfrm>
          <a:off x="14742160" y="1473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154305</xdr:rowOff>
    </xdr:from>
    <xdr:to>
      <xdr:col>86</xdr:col>
      <xdr:colOff>25400</xdr:colOff>
      <xdr:row>85</xdr:row>
      <xdr:rowOff>154305</xdr:rowOff>
    </xdr:to>
    <xdr:cxnSp macro="">
      <xdr:nvCxnSpPr>
        <xdr:cNvPr id="562" name="直線コネクタ 561">
          <a:extLst>
            <a:ext uri="{FF2B5EF4-FFF2-40B4-BE49-F238E27FC236}">
              <a16:creationId xmlns:a16="http://schemas.microsoft.com/office/drawing/2014/main" id="{A4C4D0E1-1408-4596-892F-A22B25EF893C}"/>
            </a:ext>
          </a:extLst>
        </xdr:cNvPr>
        <xdr:cNvCxnSpPr/>
      </xdr:nvCxnSpPr>
      <xdr:spPr>
        <a:xfrm>
          <a:off x="14611350" y="147275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5732</xdr:rowOff>
    </xdr:from>
    <xdr:ext cx="405111" cy="259045"/>
    <xdr:sp textlink="">
      <xdr:nvSpPr>
        <xdr:cNvPr id="563" name="【消防施設】&#10;有形固定資産減価償却率最大値テキスト">
          <a:extLst>
            <a:ext uri="{FF2B5EF4-FFF2-40B4-BE49-F238E27FC236}">
              <a16:creationId xmlns:a16="http://schemas.microsoft.com/office/drawing/2014/main" id="{8496ABF1-9510-4F01-8A26-C1678D036E17}"/>
            </a:ext>
          </a:extLst>
        </xdr:cNvPr>
        <xdr:cNvSpPr txBox="1"/>
      </xdr:nvSpPr>
      <xdr:spPr>
        <a:xfrm>
          <a:off x="14742160" y="1320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59055</xdr:rowOff>
    </xdr:from>
    <xdr:to>
      <xdr:col>86</xdr:col>
      <xdr:colOff>25400</xdr:colOff>
      <xdr:row>78</xdr:row>
      <xdr:rowOff>59055</xdr:rowOff>
    </xdr:to>
    <xdr:cxnSp macro="">
      <xdr:nvCxnSpPr>
        <xdr:cNvPr id="564" name="直線コネクタ 563">
          <a:extLst>
            <a:ext uri="{FF2B5EF4-FFF2-40B4-BE49-F238E27FC236}">
              <a16:creationId xmlns:a16="http://schemas.microsoft.com/office/drawing/2014/main" id="{8EA3C1DF-D526-4997-BF5C-4CAC5DB0B00E}"/>
            </a:ext>
          </a:extLst>
        </xdr:cNvPr>
        <xdr:cNvCxnSpPr/>
      </xdr:nvCxnSpPr>
      <xdr:spPr>
        <a:xfrm>
          <a:off x="14611350" y="134283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106697</xdr:rowOff>
    </xdr:from>
    <xdr:ext cx="405111" cy="259045"/>
    <xdr:sp textlink="">
      <xdr:nvSpPr>
        <xdr:cNvPr id="565" name="【消防施設】&#10;有形固定資産減価償却率平均値テキスト">
          <a:extLst>
            <a:ext uri="{FF2B5EF4-FFF2-40B4-BE49-F238E27FC236}">
              <a16:creationId xmlns:a16="http://schemas.microsoft.com/office/drawing/2014/main" id="{3D80CD5D-E7E9-47BF-97E1-E14DD33EF25B}"/>
            </a:ext>
          </a:extLst>
        </xdr:cNvPr>
        <xdr:cNvSpPr txBox="1"/>
      </xdr:nvSpPr>
      <xdr:spPr>
        <a:xfrm>
          <a:off x="14742160" y="1399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128270</xdr:rowOff>
    </xdr:from>
    <xdr:to>
      <xdr:col>85</xdr:col>
      <xdr:colOff>177800</xdr:colOff>
      <xdr:row>82</xdr:row>
      <xdr:rowOff>58420</xdr:rowOff>
    </xdr:to>
    <xdr:sp textlink="">
      <xdr:nvSpPr>
        <xdr:cNvPr id="566" name="フローチャート: 判断 565">
          <a:extLst>
            <a:ext uri="{FF2B5EF4-FFF2-40B4-BE49-F238E27FC236}">
              <a16:creationId xmlns:a16="http://schemas.microsoft.com/office/drawing/2014/main" id="{2C689BBE-F06C-4D00-A1E1-0635B31DC350}"/>
            </a:ext>
          </a:extLst>
        </xdr:cNvPr>
        <xdr:cNvSpPr/>
      </xdr:nvSpPr>
      <xdr:spPr>
        <a:xfrm>
          <a:off x="14649450" y="140195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textlink="">
      <xdr:nvSpPr>
        <xdr:cNvPr id="567" name="フローチャート: 判断 566">
          <a:extLst>
            <a:ext uri="{FF2B5EF4-FFF2-40B4-BE49-F238E27FC236}">
              <a16:creationId xmlns:a16="http://schemas.microsoft.com/office/drawing/2014/main" id="{00DBE2F2-ECB4-4CFD-A092-2B172714DE7B}"/>
            </a:ext>
          </a:extLst>
        </xdr:cNvPr>
        <xdr:cNvSpPr/>
      </xdr:nvSpPr>
      <xdr:spPr>
        <a:xfrm>
          <a:off x="13887450" y="1399095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26688</xdr:rowOff>
    </xdr:from>
    <xdr:ext cx="405111" cy="259045"/>
    <xdr:sp textlink="">
      <xdr:nvSpPr>
        <xdr:cNvPr id="568" name="n_1aveValue【消防施設】&#10;有形固定資産減価償却率">
          <a:extLst>
            <a:ext uri="{FF2B5EF4-FFF2-40B4-BE49-F238E27FC236}">
              <a16:creationId xmlns:a16="http://schemas.microsoft.com/office/drawing/2014/main" id="{56552A67-11FF-40AD-95C6-35EE2A463CFE}"/>
            </a:ext>
          </a:extLst>
        </xdr:cNvPr>
        <xdr:cNvSpPr txBox="1"/>
      </xdr:nvSpPr>
      <xdr:spPr>
        <a:xfrm>
          <a:off x="13738234" y="1408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114936</xdr:rowOff>
    </xdr:from>
    <xdr:to>
      <xdr:col>76</xdr:col>
      <xdr:colOff>165100</xdr:colOff>
      <xdr:row>82</xdr:row>
      <xdr:rowOff>45086</xdr:rowOff>
    </xdr:to>
    <xdr:sp textlink="">
      <xdr:nvSpPr>
        <xdr:cNvPr id="569" name="フローチャート: 判断 568">
          <a:extLst>
            <a:ext uri="{FF2B5EF4-FFF2-40B4-BE49-F238E27FC236}">
              <a16:creationId xmlns:a16="http://schemas.microsoft.com/office/drawing/2014/main" id="{BB260EE5-80AB-4F3A-9867-E8AA9AAF2963}"/>
            </a:ext>
          </a:extLst>
        </xdr:cNvPr>
        <xdr:cNvSpPr/>
      </xdr:nvSpPr>
      <xdr:spPr>
        <a:xfrm>
          <a:off x="13089890" y="1400238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61613</xdr:rowOff>
    </xdr:from>
    <xdr:ext cx="405111" cy="259045"/>
    <xdr:sp textlink="">
      <xdr:nvSpPr>
        <xdr:cNvPr id="570" name="n_2aveValue【消防施設】&#10;有形固定資産減価償却率">
          <a:extLst>
            <a:ext uri="{FF2B5EF4-FFF2-40B4-BE49-F238E27FC236}">
              <a16:creationId xmlns:a16="http://schemas.microsoft.com/office/drawing/2014/main" id="{1BFF8ED3-D678-4984-BBAB-93C1B20456D7}"/>
            </a:ext>
          </a:extLst>
        </xdr:cNvPr>
        <xdr:cNvSpPr txBox="1"/>
      </xdr:nvSpPr>
      <xdr:spPr>
        <a:xfrm>
          <a:off x="12957184" y="13773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122555</xdr:rowOff>
    </xdr:from>
    <xdr:to>
      <xdr:col>72</xdr:col>
      <xdr:colOff>38100</xdr:colOff>
      <xdr:row>82</xdr:row>
      <xdr:rowOff>52705</xdr:rowOff>
    </xdr:to>
    <xdr:sp textlink="">
      <xdr:nvSpPr>
        <xdr:cNvPr id="571" name="フローチャート: 判断 570">
          <a:extLst>
            <a:ext uri="{FF2B5EF4-FFF2-40B4-BE49-F238E27FC236}">
              <a16:creationId xmlns:a16="http://schemas.microsoft.com/office/drawing/2014/main" id="{AD7295BA-C9E3-45D6-8C39-68745958370A}"/>
            </a:ext>
          </a:extLst>
        </xdr:cNvPr>
        <xdr:cNvSpPr/>
      </xdr:nvSpPr>
      <xdr:spPr>
        <a:xfrm>
          <a:off x="12303760" y="1401191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69232</xdr:rowOff>
    </xdr:from>
    <xdr:ext cx="405111" cy="259045"/>
    <xdr:sp textlink="">
      <xdr:nvSpPr>
        <xdr:cNvPr id="572" name="n_3aveValue【消防施設】&#10;有形固定資産減価償却率">
          <a:extLst>
            <a:ext uri="{FF2B5EF4-FFF2-40B4-BE49-F238E27FC236}">
              <a16:creationId xmlns:a16="http://schemas.microsoft.com/office/drawing/2014/main" id="{85596F41-5288-49A7-A4FC-DCFA7A53EBA7}"/>
            </a:ext>
          </a:extLst>
        </xdr:cNvPr>
        <xdr:cNvSpPr txBox="1"/>
      </xdr:nvSpPr>
      <xdr:spPr>
        <a:xfrm>
          <a:off x="1217105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81</xdr:row>
      <xdr:rowOff>124461</xdr:rowOff>
    </xdr:from>
    <xdr:to>
      <xdr:col>67</xdr:col>
      <xdr:colOff>101600</xdr:colOff>
      <xdr:row>82</xdr:row>
      <xdr:rowOff>54611</xdr:rowOff>
    </xdr:to>
    <xdr:sp textlink="">
      <xdr:nvSpPr>
        <xdr:cNvPr id="573" name="フローチャート: 判断 572">
          <a:extLst>
            <a:ext uri="{FF2B5EF4-FFF2-40B4-BE49-F238E27FC236}">
              <a16:creationId xmlns:a16="http://schemas.microsoft.com/office/drawing/2014/main" id="{6C5FFAB9-7F60-40B8-A1FE-536CFC0D77FC}"/>
            </a:ext>
          </a:extLst>
        </xdr:cNvPr>
        <xdr:cNvSpPr/>
      </xdr:nvSpPr>
      <xdr:spPr>
        <a:xfrm>
          <a:off x="11487150" y="1401381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80</xdr:row>
      <xdr:rowOff>71138</xdr:rowOff>
    </xdr:from>
    <xdr:ext cx="405111" cy="259045"/>
    <xdr:sp textlink="">
      <xdr:nvSpPr>
        <xdr:cNvPr id="574" name="n_4aveValue【消防施設】&#10;有形固定資産減価償却率">
          <a:extLst>
            <a:ext uri="{FF2B5EF4-FFF2-40B4-BE49-F238E27FC236}">
              <a16:creationId xmlns:a16="http://schemas.microsoft.com/office/drawing/2014/main" id="{6D70538A-3122-42E5-AE4F-AFFE2BDE73AB}"/>
            </a:ext>
          </a:extLst>
        </xdr:cNvPr>
        <xdr:cNvSpPr txBox="1"/>
      </xdr:nvSpPr>
      <xdr:spPr>
        <a:xfrm>
          <a:off x="11354444" y="13785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textlink="">
      <xdr:nvSpPr>
        <xdr:cNvPr id="575" name="テキスト ボックス 574">
          <a:extLst>
            <a:ext uri="{FF2B5EF4-FFF2-40B4-BE49-F238E27FC236}">
              <a16:creationId xmlns:a16="http://schemas.microsoft.com/office/drawing/2014/main" id="{8F8DCEE9-D1F0-41D3-9E65-B92D04557374}"/>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textlink="">
      <xdr:nvSpPr>
        <xdr:cNvPr id="576" name="テキスト ボックス 575">
          <a:extLst>
            <a:ext uri="{FF2B5EF4-FFF2-40B4-BE49-F238E27FC236}">
              <a16:creationId xmlns:a16="http://schemas.microsoft.com/office/drawing/2014/main" id="{98F5CA4B-8F8C-4F03-9039-78A1D1EF5C2C}"/>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textlink="">
      <xdr:nvSpPr>
        <xdr:cNvPr id="577" name="テキスト ボックス 576">
          <a:extLst>
            <a:ext uri="{FF2B5EF4-FFF2-40B4-BE49-F238E27FC236}">
              <a16:creationId xmlns:a16="http://schemas.microsoft.com/office/drawing/2014/main" id="{00F30248-5501-4245-A751-C492CD92CE66}"/>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textlink="">
      <xdr:nvSpPr>
        <xdr:cNvPr id="578" name="テキスト ボックス 577">
          <a:extLst>
            <a:ext uri="{FF2B5EF4-FFF2-40B4-BE49-F238E27FC236}">
              <a16:creationId xmlns:a16="http://schemas.microsoft.com/office/drawing/2014/main" id="{B613BDA7-B03C-41D8-8E24-0B6D2C8E4F2E}"/>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textlink="">
      <xdr:nvSpPr>
        <xdr:cNvPr id="579" name="テキスト ボックス 578">
          <a:extLst>
            <a:ext uri="{FF2B5EF4-FFF2-40B4-BE49-F238E27FC236}">
              <a16:creationId xmlns:a16="http://schemas.microsoft.com/office/drawing/2014/main" id="{481ABD50-7F6C-4643-B6EF-A4E99BAF6CD6}"/>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141605</xdr:rowOff>
    </xdr:from>
    <xdr:to>
      <xdr:col>85</xdr:col>
      <xdr:colOff>177800</xdr:colOff>
      <xdr:row>79</xdr:row>
      <xdr:rowOff>71755</xdr:rowOff>
    </xdr:to>
    <xdr:sp textlink="">
      <xdr:nvSpPr>
        <xdr:cNvPr id="580" name="楕円 579">
          <a:extLst>
            <a:ext uri="{FF2B5EF4-FFF2-40B4-BE49-F238E27FC236}">
              <a16:creationId xmlns:a16="http://schemas.microsoft.com/office/drawing/2014/main" id="{CE2BAE9E-8B90-40F9-AE8A-19F26A38C505}"/>
            </a:ext>
          </a:extLst>
        </xdr:cNvPr>
        <xdr:cNvSpPr/>
      </xdr:nvSpPr>
      <xdr:spPr>
        <a:xfrm>
          <a:off x="14649450" y="135128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164482</xdr:rowOff>
    </xdr:from>
    <xdr:ext cx="405111" cy="259045"/>
    <xdr:sp textlink="">
      <xdr:nvSpPr>
        <xdr:cNvPr id="581" name="【消防施設】&#10;有形固定資産減価償却率該当値テキスト">
          <a:extLst>
            <a:ext uri="{FF2B5EF4-FFF2-40B4-BE49-F238E27FC236}">
              <a16:creationId xmlns:a16="http://schemas.microsoft.com/office/drawing/2014/main" id="{5A00945C-F2E6-4895-B02A-08857B52A5CF}"/>
            </a:ext>
          </a:extLst>
        </xdr:cNvPr>
        <xdr:cNvSpPr txBox="1"/>
      </xdr:nvSpPr>
      <xdr:spPr>
        <a:xfrm>
          <a:off x="14742160" y="133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90170</xdr:rowOff>
    </xdr:from>
    <xdr:to>
      <xdr:col>81</xdr:col>
      <xdr:colOff>101600</xdr:colOff>
      <xdr:row>79</xdr:row>
      <xdr:rowOff>20320</xdr:rowOff>
    </xdr:to>
    <xdr:sp textlink="">
      <xdr:nvSpPr>
        <xdr:cNvPr id="582" name="楕円 581">
          <a:extLst>
            <a:ext uri="{FF2B5EF4-FFF2-40B4-BE49-F238E27FC236}">
              <a16:creationId xmlns:a16="http://schemas.microsoft.com/office/drawing/2014/main" id="{3CA16B26-68A6-4C16-BC56-D2FC067E1139}"/>
            </a:ext>
          </a:extLst>
        </xdr:cNvPr>
        <xdr:cNvSpPr/>
      </xdr:nvSpPr>
      <xdr:spPr>
        <a:xfrm>
          <a:off x="13887450" y="1346708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140970</xdr:rowOff>
    </xdr:from>
    <xdr:to>
      <xdr:col>85</xdr:col>
      <xdr:colOff>127000</xdr:colOff>
      <xdr:row>79</xdr:row>
      <xdr:rowOff>20955</xdr:rowOff>
    </xdr:to>
    <xdr:cxnSp macro="">
      <xdr:nvCxnSpPr>
        <xdr:cNvPr id="583" name="直線コネクタ 582">
          <a:extLst>
            <a:ext uri="{FF2B5EF4-FFF2-40B4-BE49-F238E27FC236}">
              <a16:creationId xmlns:a16="http://schemas.microsoft.com/office/drawing/2014/main" id="{28CDEF71-458B-446E-8E9E-637A3455A4E1}"/>
            </a:ext>
          </a:extLst>
        </xdr:cNvPr>
        <xdr:cNvCxnSpPr/>
      </xdr:nvCxnSpPr>
      <xdr:spPr>
        <a:xfrm>
          <a:off x="13942060" y="13512165"/>
          <a:ext cx="762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36847</xdr:rowOff>
    </xdr:from>
    <xdr:ext cx="405111" cy="259045"/>
    <xdr:sp textlink="">
      <xdr:nvSpPr>
        <xdr:cNvPr id="584" name="n_1mainValue【消防施設】&#10;有形固定資産減価償却率">
          <a:extLst>
            <a:ext uri="{FF2B5EF4-FFF2-40B4-BE49-F238E27FC236}">
              <a16:creationId xmlns:a16="http://schemas.microsoft.com/office/drawing/2014/main" id="{234C8220-AC8C-415F-B135-6C081E29AF33}"/>
            </a:ext>
          </a:extLst>
        </xdr:cNvPr>
        <xdr:cNvSpPr txBox="1"/>
      </xdr:nvSpPr>
      <xdr:spPr>
        <a:xfrm>
          <a:off x="13738234" y="1323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textlink="">
      <xdr:nvSpPr>
        <xdr:cNvPr id="585" name="正方形/長方形 584">
          <a:extLst>
            <a:ext uri="{FF2B5EF4-FFF2-40B4-BE49-F238E27FC236}">
              <a16:creationId xmlns:a16="http://schemas.microsoft.com/office/drawing/2014/main" id="{08B82D38-962E-4D3F-8B1A-2A7ABB478E97}"/>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textlink="">
      <xdr:nvSpPr>
        <xdr:cNvPr id="586" name="正方形/長方形 585">
          <a:extLst>
            <a:ext uri="{FF2B5EF4-FFF2-40B4-BE49-F238E27FC236}">
              <a16:creationId xmlns:a16="http://schemas.microsoft.com/office/drawing/2014/main" id="{7FA2CB0A-CB88-4062-8D40-7041272B2397}"/>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textlink="">
      <xdr:nvSpPr>
        <xdr:cNvPr id="587" name="正方形/長方形 586">
          <a:extLst>
            <a:ext uri="{FF2B5EF4-FFF2-40B4-BE49-F238E27FC236}">
              <a16:creationId xmlns:a16="http://schemas.microsoft.com/office/drawing/2014/main" id="{6D85C799-F49C-42F6-9020-8F07077BD207}"/>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textlink="">
      <xdr:nvSpPr>
        <xdr:cNvPr id="588" name="正方形/長方形 587">
          <a:extLst>
            <a:ext uri="{FF2B5EF4-FFF2-40B4-BE49-F238E27FC236}">
              <a16:creationId xmlns:a16="http://schemas.microsoft.com/office/drawing/2014/main" id="{8DBA797D-A2CD-4DCA-8BAE-C1D7281C0F11}"/>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textlink="">
      <xdr:nvSpPr>
        <xdr:cNvPr id="589" name="正方形/長方形 588">
          <a:extLst>
            <a:ext uri="{FF2B5EF4-FFF2-40B4-BE49-F238E27FC236}">
              <a16:creationId xmlns:a16="http://schemas.microsoft.com/office/drawing/2014/main" id="{C715FF57-8268-4D3F-AC1E-57F04EB8066C}"/>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textlink="">
      <xdr:nvSpPr>
        <xdr:cNvPr id="590" name="正方形/長方形 589">
          <a:extLst>
            <a:ext uri="{FF2B5EF4-FFF2-40B4-BE49-F238E27FC236}">
              <a16:creationId xmlns:a16="http://schemas.microsoft.com/office/drawing/2014/main" id="{41170C3C-E1D7-4F4B-9449-5205E51DAB62}"/>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textlink="">
      <xdr:nvSpPr>
        <xdr:cNvPr id="591" name="正方形/長方形 590">
          <a:extLst>
            <a:ext uri="{FF2B5EF4-FFF2-40B4-BE49-F238E27FC236}">
              <a16:creationId xmlns:a16="http://schemas.microsoft.com/office/drawing/2014/main" id="{7EA7562E-90F4-4CDC-B35D-32353AE64B30}"/>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textlink="">
      <xdr:nvSpPr>
        <xdr:cNvPr id="592" name="正方形/長方形 591">
          <a:extLst>
            <a:ext uri="{FF2B5EF4-FFF2-40B4-BE49-F238E27FC236}">
              <a16:creationId xmlns:a16="http://schemas.microsoft.com/office/drawing/2014/main" id="{84024B70-7E4D-4F99-9060-B07F67046E98}"/>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textlink="">
      <xdr:nvSpPr>
        <xdr:cNvPr id="593" name="テキスト ボックス 592">
          <a:extLst>
            <a:ext uri="{FF2B5EF4-FFF2-40B4-BE49-F238E27FC236}">
              <a16:creationId xmlns:a16="http://schemas.microsoft.com/office/drawing/2014/main" id="{048A19A5-E0A2-415F-928F-27A9FF0ED250}"/>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a16="http://schemas.microsoft.com/office/drawing/2014/main" id="{D924EFB6-B6EC-4E25-B3C7-ADC11380502C}"/>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5" name="直線コネクタ 594">
          <a:extLst>
            <a:ext uri="{FF2B5EF4-FFF2-40B4-BE49-F238E27FC236}">
              <a16:creationId xmlns:a16="http://schemas.microsoft.com/office/drawing/2014/main" id="{6AD24B5F-A596-4119-81F5-1AF6FF81FE64}"/>
            </a:ext>
          </a:extLst>
        </xdr:cNvPr>
        <xdr:cNvCxnSpPr/>
      </xdr:nvCxnSpPr>
      <xdr:spPr>
        <a:xfrm>
          <a:off x="16459200" y="1485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textlink="">
      <xdr:nvSpPr>
        <xdr:cNvPr id="596" name="テキスト ボックス 595">
          <a:extLst>
            <a:ext uri="{FF2B5EF4-FFF2-40B4-BE49-F238E27FC236}">
              <a16:creationId xmlns:a16="http://schemas.microsoft.com/office/drawing/2014/main" id="{C6DC5375-F366-4856-823C-2B8F921FEF6E}"/>
            </a:ext>
          </a:extLst>
        </xdr:cNvPr>
        <xdr:cNvSpPr txBox="1"/>
      </xdr:nvSpPr>
      <xdr:spPr>
        <a:xfrm>
          <a:off x="16047266" y="1471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7" name="直線コネクタ 596">
          <a:extLst>
            <a:ext uri="{FF2B5EF4-FFF2-40B4-BE49-F238E27FC236}">
              <a16:creationId xmlns:a16="http://schemas.microsoft.com/office/drawing/2014/main" id="{03B72DE3-4853-4847-AC22-BC7536288068}"/>
            </a:ext>
          </a:extLst>
        </xdr:cNvPr>
        <xdr:cNvCxnSpPr/>
      </xdr:nvCxnSpPr>
      <xdr:spPr>
        <a:xfrm>
          <a:off x="16459200" y="1447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textlink="">
      <xdr:nvSpPr>
        <xdr:cNvPr id="598" name="テキスト ボックス 597">
          <a:extLst>
            <a:ext uri="{FF2B5EF4-FFF2-40B4-BE49-F238E27FC236}">
              <a16:creationId xmlns:a16="http://schemas.microsoft.com/office/drawing/2014/main" id="{2F0DC3DB-BE6C-4BFE-928A-6E5FEA3D7583}"/>
            </a:ext>
          </a:extLst>
        </xdr:cNvPr>
        <xdr:cNvSpPr txBox="1"/>
      </xdr:nvSpPr>
      <xdr:spPr>
        <a:xfrm>
          <a:off x="16047266" y="1433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9" name="直線コネクタ 598">
          <a:extLst>
            <a:ext uri="{FF2B5EF4-FFF2-40B4-BE49-F238E27FC236}">
              <a16:creationId xmlns:a16="http://schemas.microsoft.com/office/drawing/2014/main" id="{9DC6F0C1-A6D3-4296-ABF2-49F6506ADD4C}"/>
            </a:ext>
          </a:extLst>
        </xdr:cNvPr>
        <xdr:cNvCxnSpPr/>
      </xdr:nvCxnSpPr>
      <xdr:spPr>
        <a:xfrm>
          <a:off x="16459200" y="1409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textlink="">
      <xdr:nvSpPr>
        <xdr:cNvPr id="600" name="テキスト ボックス 599">
          <a:extLst>
            <a:ext uri="{FF2B5EF4-FFF2-40B4-BE49-F238E27FC236}">
              <a16:creationId xmlns:a16="http://schemas.microsoft.com/office/drawing/2014/main" id="{8BE4A917-AD6A-4DEB-8597-A157EF3E3093}"/>
            </a:ext>
          </a:extLst>
        </xdr:cNvPr>
        <xdr:cNvSpPr txBox="1"/>
      </xdr:nvSpPr>
      <xdr:spPr>
        <a:xfrm>
          <a:off x="16047266" y="1395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1" name="直線コネクタ 600">
          <a:extLst>
            <a:ext uri="{FF2B5EF4-FFF2-40B4-BE49-F238E27FC236}">
              <a16:creationId xmlns:a16="http://schemas.microsoft.com/office/drawing/2014/main" id="{92A7DED0-9366-4D01-888F-C5214737268E}"/>
            </a:ext>
          </a:extLst>
        </xdr:cNvPr>
        <xdr:cNvCxnSpPr/>
      </xdr:nvCxnSpPr>
      <xdr:spPr>
        <a:xfrm>
          <a:off x="16459200" y="1371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textlink="">
      <xdr:nvSpPr>
        <xdr:cNvPr id="602" name="テキスト ボックス 601">
          <a:extLst>
            <a:ext uri="{FF2B5EF4-FFF2-40B4-BE49-F238E27FC236}">
              <a16:creationId xmlns:a16="http://schemas.microsoft.com/office/drawing/2014/main" id="{9847E5C2-B0D3-4F5E-B63F-127F0F33DDC6}"/>
            </a:ext>
          </a:extLst>
        </xdr:cNvPr>
        <xdr:cNvSpPr txBox="1"/>
      </xdr:nvSpPr>
      <xdr:spPr>
        <a:xfrm>
          <a:off x="16047266" y="1357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3" name="直線コネクタ 602">
          <a:extLst>
            <a:ext uri="{FF2B5EF4-FFF2-40B4-BE49-F238E27FC236}">
              <a16:creationId xmlns:a16="http://schemas.microsoft.com/office/drawing/2014/main" id="{39BB3947-0DC3-4FE3-B852-37E04226D9AB}"/>
            </a:ext>
          </a:extLst>
        </xdr:cNvPr>
        <xdr:cNvCxnSpPr/>
      </xdr:nvCxnSpPr>
      <xdr:spPr>
        <a:xfrm>
          <a:off x="16459200" y="1333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textlink="">
      <xdr:nvSpPr>
        <xdr:cNvPr id="604" name="テキスト ボックス 603">
          <a:extLst>
            <a:ext uri="{FF2B5EF4-FFF2-40B4-BE49-F238E27FC236}">
              <a16:creationId xmlns:a16="http://schemas.microsoft.com/office/drawing/2014/main" id="{C1817E5C-CCA7-4D48-AD51-2FCF3ED939DF}"/>
            </a:ext>
          </a:extLst>
        </xdr:cNvPr>
        <xdr:cNvSpPr txBox="1"/>
      </xdr:nvSpPr>
      <xdr:spPr>
        <a:xfrm>
          <a:off x="16047266" y="1319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id="{F41E4381-DFFA-4E5A-B9CA-C80B195381CF}"/>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textlink="">
      <xdr:nvSpPr>
        <xdr:cNvPr id="606" name="テキスト ボックス 605">
          <a:extLst>
            <a:ext uri="{FF2B5EF4-FFF2-40B4-BE49-F238E27FC236}">
              <a16:creationId xmlns:a16="http://schemas.microsoft.com/office/drawing/2014/main" id="{316D2C9A-8435-4F19-A637-055C7FFB0B7F}"/>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textlink="">
      <xdr:nvSpPr>
        <xdr:cNvPr id="607" name="【消防施設】&#10;一人当たり面積グラフ枠">
          <a:extLst>
            <a:ext uri="{FF2B5EF4-FFF2-40B4-BE49-F238E27FC236}">
              <a16:creationId xmlns:a16="http://schemas.microsoft.com/office/drawing/2014/main" id="{7B7F4271-988A-420C-B529-CD2F70C37BA4}"/>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63500</xdr:rowOff>
    </xdr:to>
    <xdr:cxnSp macro="">
      <xdr:nvCxnSpPr>
        <xdr:cNvPr id="608" name="直線コネクタ 607">
          <a:extLst>
            <a:ext uri="{FF2B5EF4-FFF2-40B4-BE49-F238E27FC236}">
              <a16:creationId xmlns:a16="http://schemas.microsoft.com/office/drawing/2014/main" id="{7BCF373C-6E0D-4334-B6E9-173E92AFC7BC}"/>
            </a:ext>
          </a:extLst>
        </xdr:cNvPr>
        <xdr:cNvCxnSpPr/>
      </xdr:nvCxnSpPr>
      <xdr:spPr>
        <a:xfrm flipV="1">
          <a:off x="19947254" y="13373100"/>
          <a:ext cx="0" cy="1431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textlink="">
      <xdr:nvSpPr>
        <xdr:cNvPr id="609" name="【消防施設】&#10;一人当たり面積最小値テキスト">
          <a:extLst>
            <a:ext uri="{FF2B5EF4-FFF2-40B4-BE49-F238E27FC236}">
              <a16:creationId xmlns:a16="http://schemas.microsoft.com/office/drawing/2014/main" id="{B7E47CD6-DE32-407B-88A7-90A77D723E81}"/>
            </a:ext>
          </a:extLst>
        </xdr:cNvPr>
        <xdr:cNvSpPr txBox="1"/>
      </xdr:nvSpPr>
      <xdr:spPr>
        <a:xfrm>
          <a:off x="19985990" y="1481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610" name="直線コネクタ 609">
          <a:extLst>
            <a:ext uri="{FF2B5EF4-FFF2-40B4-BE49-F238E27FC236}">
              <a16:creationId xmlns:a16="http://schemas.microsoft.com/office/drawing/2014/main" id="{A2EDB0D1-A440-46A3-8823-0243F4D4101D}"/>
            </a:ext>
          </a:extLst>
        </xdr:cNvPr>
        <xdr:cNvCxnSpPr/>
      </xdr:nvCxnSpPr>
      <xdr:spPr>
        <a:xfrm>
          <a:off x="19885660" y="14804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textlink="">
      <xdr:nvSpPr>
        <xdr:cNvPr id="611" name="【消防施設】&#10;一人当たり面積最大値テキスト">
          <a:extLst>
            <a:ext uri="{FF2B5EF4-FFF2-40B4-BE49-F238E27FC236}">
              <a16:creationId xmlns:a16="http://schemas.microsoft.com/office/drawing/2014/main" id="{229898F8-57DB-4F4C-8B36-8973A56BD5B3}"/>
            </a:ext>
          </a:extLst>
        </xdr:cNvPr>
        <xdr:cNvSpPr txBox="1"/>
      </xdr:nvSpPr>
      <xdr:spPr>
        <a:xfrm>
          <a:off x="19985990" y="1315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12" name="直線コネクタ 611">
          <a:extLst>
            <a:ext uri="{FF2B5EF4-FFF2-40B4-BE49-F238E27FC236}">
              <a16:creationId xmlns:a16="http://schemas.microsoft.com/office/drawing/2014/main" id="{75A706C6-7518-4744-86D2-21909F668EB7}"/>
            </a:ext>
          </a:extLst>
        </xdr:cNvPr>
        <xdr:cNvCxnSpPr/>
      </xdr:nvCxnSpPr>
      <xdr:spPr>
        <a:xfrm>
          <a:off x="19885660" y="133731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textlink="">
      <xdr:nvSpPr>
        <xdr:cNvPr id="613" name="【消防施設】&#10;一人当たり面積平均値テキスト">
          <a:extLst>
            <a:ext uri="{FF2B5EF4-FFF2-40B4-BE49-F238E27FC236}">
              <a16:creationId xmlns:a16="http://schemas.microsoft.com/office/drawing/2014/main" id="{6CD7322B-85F7-408A-A9AB-64A9E09E67C2}"/>
            </a:ext>
          </a:extLst>
        </xdr:cNvPr>
        <xdr:cNvSpPr txBox="1"/>
      </xdr:nvSpPr>
      <xdr:spPr>
        <a:xfrm>
          <a:off x="1998599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textlink="">
      <xdr:nvSpPr>
        <xdr:cNvPr id="614" name="フローチャート: 判断 613">
          <a:extLst>
            <a:ext uri="{FF2B5EF4-FFF2-40B4-BE49-F238E27FC236}">
              <a16:creationId xmlns:a16="http://schemas.microsoft.com/office/drawing/2014/main" id="{88081CC2-FA80-42EE-A1D2-4FCBE704B435}"/>
            </a:ext>
          </a:extLst>
        </xdr:cNvPr>
        <xdr:cNvSpPr/>
      </xdr:nvSpPr>
      <xdr:spPr>
        <a:xfrm>
          <a:off x="19904710" y="1435989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textlink="">
      <xdr:nvSpPr>
        <xdr:cNvPr id="615" name="フローチャート: 判断 614">
          <a:extLst>
            <a:ext uri="{FF2B5EF4-FFF2-40B4-BE49-F238E27FC236}">
              <a16:creationId xmlns:a16="http://schemas.microsoft.com/office/drawing/2014/main" id="{3A28B334-87AB-4F4E-B394-CFF3C4DB8F8A}"/>
            </a:ext>
          </a:extLst>
        </xdr:cNvPr>
        <xdr:cNvSpPr/>
      </xdr:nvSpPr>
      <xdr:spPr>
        <a:xfrm>
          <a:off x="19161760" y="143529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41927</xdr:rowOff>
    </xdr:from>
    <xdr:ext cx="469744" cy="259045"/>
    <xdr:sp textlink="">
      <xdr:nvSpPr>
        <xdr:cNvPr id="616" name="n_1aveValue【消防施設】&#10;一人当たり面積">
          <a:extLst>
            <a:ext uri="{FF2B5EF4-FFF2-40B4-BE49-F238E27FC236}">
              <a16:creationId xmlns:a16="http://schemas.microsoft.com/office/drawing/2014/main" id="{DA7EEA97-02FC-4CAA-8F88-6093F956D936}"/>
            </a:ext>
          </a:extLst>
        </xdr:cNvPr>
        <xdr:cNvSpPr txBox="1"/>
      </xdr:nvSpPr>
      <xdr:spPr>
        <a:xfrm>
          <a:off x="18982132" y="1444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57150</xdr:rowOff>
    </xdr:from>
    <xdr:to>
      <xdr:col>107</xdr:col>
      <xdr:colOff>101600</xdr:colOff>
      <xdr:row>83</xdr:row>
      <xdr:rowOff>158750</xdr:rowOff>
    </xdr:to>
    <xdr:sp textlink="">
      <xdr:nvSpPr>
        <xdr:cNvPr id="617" name="フローチャート: 判断 616">
          <a:extLst>
            <a:ext uri="{FF2B5EF4-FFF2-40B4-BE49-F238E27FC236}">
              <a16:creationId xmlns:a16="http://schemas.microsoft.com/office/drawing/2014/main" id="{61D849A6-DC9B-426C-9B95-CF044659ED9C}"/>
            </a:ext>
          </a:extLst>
        </xdr:cNvPr>
        <xdr:cNvSpPr/>
      </xdr:nvSpPr>
      <xdr:spPr>
        <a:xfrm>
          <a:off x="18345150" y="1428369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3827</xdr:rowOff>
    </xdr:from>
    <xdr:ext cx="469744" cy="259045"/>
    <xdr:sp textlink="">
      <xdr:nvSpPr>
        <xdr:cNvPr id="618" name="n_2aveValue【消防施設】&#10;一人当たり面積">
          <a:extLst>
            <a:ext uri="{FF2B5EF4-FFF2-40B4-BE49-F238E27FC236}">
              <a16:creationId xmlns:a16="http://schemas.microsoft.com/office/drawing/2014/main" id="{3D40BF2C-2214-47A2-83AD-FC25866BF745}"/>
            </a:ext>
          </a:extLst>
        </xdr:cNvPr>
        <xdr:cNvSpPr txBox="1"/>
      </xdr:nvSpPr>
      <xdr:spPr>
        <a:xfrm>
          <a:off x="18182032" y="1406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82550</xdr:rowOff>
    </xdr:from>
    <xdr:to>
      <xdr:col>102</xdr:col>
      <xdr:colOff>165100</xdr:colOff>
      <xdr:row>84</xdr:row>
      <xdr:rowOff>12700</xdr:rowOff>
    </xdr:to>
    <xdr:sp textlink="">
      <xdr:nvSpPr>
        <xdr:cNvPr id="619" name="フローチャート: 判断 618">
          <a:extLst>
            <a:ext uri="{FF2B5EF4-FFF2-40B4-BE49-F238E27FC236}">
              <a16:creationId xmlns:a16="http://schemas.microsoft.com/office/drawing/2014/main" id="{D4977B67-A4C6-47B4-9F56-C44B01EE8124}"/>
            </a:ext>
          </a:extLst>
        </xdr:cNvPr>
        <xdr:cNvSpPr/>
      </xdr:nvSpPr>
      <xdr:spPr>
        <a:xfrm>
          <a:off x="17547590" y="14314805"/>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29227</xdr:rowOff>
    </xdr:from>
    <xdr:ext cx="469744" cy="259045"/>
    <xdr:sp textlink="">
      <xdr:nvSpPr>
        <xdr:cNvPr id="620" name="n_3aveValue【消防施設】&#10;一人当たり面積">
          <a:extLst>
            <a:ext uri="{FF2B5EF4-FFF2-40B4-BE49-F238E27FC236}">
              <a16:creationId xmlns:a16="http://schemas.microsoft.com/office/drawing/2014/main" id="{C8BF2F6F-D5D8-4914-B9CC-108B970ADE00}"/>
            </a:ext>
          </a:extLst>
        </xdr:cNvPr>
        <xdr:cNvSpPr txBox="1"/>
      </xdr:nvSpPr>
      <xdr:spPr>
        <a:xfrm>
          <a:off x="17384472" y="1408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83</xdr:row>
      <xdr:rowOff>82550</xdr:rowOff>
    </xdr:from>
    <xdr:to>
      <xdr:col>98</xdr:col>
      <xdr:colOff>38100</xdr:colOff>
      <xdr:row>84</xdr:row>
      <xdr:rowOff>12700</xdr:rowOff>
    </xdr:to>
    <xdr:sp textlink="">
      <xdr:nvSpPr>
        <xdr:cNvPr id="621" name="フローチャート: 判断 620">
          <a:extLst>
            <a:ext uri="{FF2B5EF4-FFF2-40B4-BE49-F238E27FC236}">
              <a16:creationId xmlns:a16="http://schemas.microsoft.com/office/drawing/2014/main" id="{DC40EA3C-0CE7-4502-B1DA-98947FDFD1A6}"/>
            </a:ext>
          </a:extLst>
        </xdr:cNvPr>
        <xdr:cNvSpPr/>
      </xdr:nvSpPr>
      <xdr:spPr>
        <a:xfrm>
          <a:off x="16761460" y="1431480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82</xdr:row>
      <xdr:rowOff>29227</xdr:rowOff>
    </xdr:from>
    <xdr:ext cx="469744" cy="259045"/>
    <xdr:sp textlink="">
      <xdr:nvSpPr>
        <xdr:cNvPr id="622" name="n_4aveValue【消防施設】&#10;一人当たり面積">
          <a:extLst>
            <a:ext uri="{FF2B5EF4-FFF2-40B4-BE49-F238E27FC236}">
              <a16:creationId xmlns:a16="http://schemas.microsoft.com/office/drawing/2014/main" id="{CD8C6996-5903-4138-A9A4-633D72E00656}"/>
            </a:ext>
          </a:extLst>
        </xdr:cNvPr>
        <xdr:cNvSpPr txBox="1"/>
      </xdr:nvSpPr>
      <xdr:spPr>
        <a:xfrm>
          <a:off x="16588817" y="1408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textlink="">
      <xdr:nvSpPr>
        <xdr:cNvPr id="623" name="テキスト ボックス 622">
          <a:extLst>
            <a:ext uri="{FF2B5EF4-FFF2-40B4-BE49-F238E27FC236}">
              <a16:creationId xmlns:a16="http://schemas.microsoft.com/office/drawing/2014/main" id="{A645EE03-D79A-4EFB-A50B-72092E2CDCF5}"/>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textlink="">
      <xdr:nvSpPr>
        <xdr:cNvPr id="624" name="テキスト ボックス 623">
          <a:extLst>
            <a:ext uri="{FF2B5EF4-FFF2-40B4-BE49-F238E27FC236}">
              <a16:creationId xmlns:a16="http://schemas.microsoft.com/office/drawing/2014/main" id="{6FF1C56B-81ED-452B-8A8E-FD45CDDA16FE}"/>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textlink="">
      <xdr:nvSpPr>
        <xdr:cNvPr id="625" name="テキスト ボックス 624">
          <a:extLst>
            <a:ext uri="{FF2B5EF4-FFF2-40B4-BE49-F238E27FC236}">
              <a16:creationId xmlns:a16="http://schemas.microsoft.com/office/drawing/2014/main" id="{89847AF7-DBB6-4AE2-9EA4-11C15832D22A}"/>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textlink="">
      <xdr:nvSpPr>
        <xdr:cNvPr id="626" name="テキスト ボックス 625">
          <a:extLst>
            <a:ext uri="{FF2B5EF4-FFF2-40B4-BE49-F238E27FC236}">
              <a16:creationId xmlns:a16="http://schemas.microsoft.com/office/drawing/2014/main" id="{2503BDF6-641E-44FC-AF1C-B0C99DF6D2DB}"/>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textlink="">
      <xdr:nvSpPr>
        <xdr:cNvPr id="627" name="テキスト ボックス 626">
          <a:extLst>
            <a:ext uri="{FF2B5EF4-FFF2-40B4-BE49-F238E27FC236}">
              <a16:creationId xmlns:a16="http://schemas.microsoft.com/office/drawing/2014/main" id="{9FFBC978-FADC-4AAF-98C8-05C9CC435593}"/>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107950</xdr:rowOff>
    </xdr:from>
    <xdr:to>
      <xdr:col>116</xdr:col>
      <xdr:colOff>114300</xdr:colOff>
      <xdr:row>84</xdr:row>
      <xdr:rowOff>38100</xdr:rowOff>
    </xdr:to>
    <xdr:sp textlink="">
      <xdr:nvSpPr>
        <xdr:cNvPr id="628" name="楕円 627">
          <a:extLst>
            <a:ext uri="{FF2B5EF4-FFF2-40B4-BE49-F238E27FC236}">
              <a16:creationId xmlns:a16="http://schemas.microsoft.com/office/drawing/2014/main" id="{25B2102B-2FAF-43F4-A37D-FA8B50F4624B}"/>
            </a:ext>
          </a:extLst>
        </xdr:cNvPr>
        <xdr:cNvSpPr/>
      </xdr:nvSpPr>
      <xdr:spPr>
        <a:xfrm>
          <a:off x="19904710" y="1433639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130827</xdr:rowOff>
    </xdr:from>
    <xdr:ext cx="469744" cy="259045"/>
    <xdr:sp textlink="">
      <xdr:nvSpPr>
        <xdr:cNvPr id="629" name="【消防施設】&#10;一人当たり面積該当値テキスト">
          <a:extLst>
            <a:ext uri="{FF2B5EF4-FFF2-40B4-BE49-F238E27FC236}">
              <a16:creationId xmlns:a16="http://schemas.microsoft.com/office/drawing/2014/main" id="{A4074FFE-BBB3-4C90-AE0A-BCD5BAE51E19}"/>
            </a:ext>
          </a:extLst>
        </xdr:cNvPr>
        <xdr:cNvSpPr txBox="1"/>
      </xdr:nvSpPr>
      <xdr:spPr>
        <a:xfrm>
          <a:off x="19985990" y="1419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95250</xdr:rowOff>
    </xdr:from>
    <xdr:to>
      <xdr:col>112</xdr:col>
      <xdr:colOff>38100</xdr:colOff>
      <xdr:row>84</xdr:row>
      <xdr:rowOff>25400</xdr:rowOff>
    </xdr:to>
    <xdr:sp textlink="">
      <xdr:nvSpPr>
        <xdr:cNvPr id="630" name="楕円 629">
          <a:extLst>
            <a:ext uri="{FF2B5EF4-FFF2-40B4-BE49-F238E27FC236}">
              <a16:creationId xmlns:a16="http://schemas.microsoft.com/office/drawing/2014/main" id="{0D12B8DB-328D-4BBE-A385-03240FFE7003}"/>
            </a:ext>
          </a:extLst>
        </xdr:cNvPr>
        <xdr:cNvSpPr/>
      </xdr:nvSpPr>
      <xdr:spPr>
        <a:xfrm>
          <a:off x="19161760" y="143217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146050</xdr:rowOff>
    </xdr:from>
    <xdr:to>
      <xdr:col>116</xdr:col>
      <xdr:colOff>63500</xdr:colOff>
      <xdr:row>83</xdr:row>
      <xdr:rowOff>158750</xdr:rowOff>
    </xdr:to>
    <xdr:cxnSp macro="">
      <xdr:nvCxnSpPr>
        <xdr:cNvPr id="631" name="直線コネクタ 630">
          <a:extLst>
            <a:ext uri="{FF2B5EF4-FFF2-40B4-BE49-F238E27FC236}">
              <a16:creationId xmlns:a16="http://schemas.microsoft.com/office/drawing/2014/main" id="{9204AB35-1631-423F-90BF-69F7B81B0E6A}"/>
            </a:ext>
          </a:extLst>
        </xdr:cNvPr>
        <xdr:cNvCxnSpPr/>
      </xdr:nvCxnSpPr>
      <xdr:spPr>
        <a:xfrm>
          <a:off x="19204940" y="14374495"/>
          <a:ext cx="74295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41927</xdr:rowOff>
    </xdr:from>
    <xdr:ext cx="469744" cy="259045"/>
    <xdr:sp textlink="">
      <xdr:nvSpPr>
        <xdr:cNvPr id="632" name="n_1mainValue【消防施設】&#10;一人当たり面積">
          <a:extLst>
            <a:ext uri="{FF2B5EF4-FFF2-40B4-BE49-F238E27FC236}">
              <a16:creationId xmlns:a16="http://schemas.microsoft.com/office/drawing/2014/main" id="{F5ADD5D1-257D-40FB-9715-15BEFFF62287}"/>
            </a:ext>
          </a:extLst>
        </xdr:cNvPr>
        <xdr:cNvSpPr txBox="1"/>
      </xdr:nvSpPr>
      <xdr:spPr>
        <a:xfrm>
          <a:off x="18982132" y="1410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textlink="">
      <xdr:nvSpPr>
        <xdr:cNvPr id="633" name="正方形/長方形 632">
          <a:extLst>
            <a:ext uri="{FF2B5EF4-FFF2-40B4-BE49-F238E27FC236}">
              <a16:creationId xmlns:a16="http://schemas.microsoft.com/office/drawing/2014/main" id="{75042852-98C5-49A0-ABA9-B89B451FFF79}"/>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textlink="">
      <xdr:nvSpPr>
        <xdr:cNvPr id="634" name="正方形/長方形 633">
          <a:extLst>
            <a:ext uri="{FF2B5EF4-FFF2-40B4-BE49-F238E27FC236}">
              <a16:creationId xmlns:a16="http://schemas.microsoft.com/office/drawing/2014/main" id="{9EE73F46-2870-4265-9FF0-5CF8629EB597}"/>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textlink="">
      <xdr:nvSpPr>
        <xdr:cNvPr id="635" name="正方形/長方形 634">
          <a:extLst>
            <a:ext uri="{FF2B5EF4-FFF2-40B4-BE49-F238E27FC236}">
              <a16:creationId xmlns:a16="http://schemas.microsoft.com/office/drawing/2014/main" id="{DA6C20D9-57FA-478D-832F-1677DBF31F95}"/>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textlink="">
      <xdr:nvSpPr>
        <xdr:cNvPr id="636" name="正方形/長方形 635">
          <a:extLst>
            <a:ext uri="{FF2B5EF4-FFF2-40B4-BE49-F238E27FC236}">
              <a16:creationId xmlns:a16="http://schemas.microsoft.com/office/drawing/2014/main" id="{22ECF65B-D354-4774-8F33-4819A8A4B9D3}"/>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textlink="">
      <xdr:nvSpPr>
        <xdr:cNvPr id="637" name="正方形/長方形 636">
          <a:extLst>
            <a:ext uri="{FF2B5EF4-FFF2-40B4-BE49-F238E27FC236}">
              <a16:creationId xmlns:a16="http://schemas.microsoft.com/office/drawing/2014/main" id="{87030D06-BABD-4C24-99FF-73479AF9CB84}"/>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textlink="">
      <xdr:nvSpPr>
        <xdr:cNvPr id="638" name="正方形/長方形 637">
          <a:extLst>
            <a:ext uri="{FF2B5EF4-FFF2-40B4-BE49-F238E27FC236}">
              <a16:creationId xmlns:a16="http://schemas.microsoft.com/office/drawing/2014/main" id="{65DF3ED5-4D89-4680-98F9-537E07FC47A2}"/>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textlink="">
      <xdr:nvSpPr>
        <xdr:cNvPr id="639" name="正方形/長方形 638">
          <a:extLst>
            <a:ext uri="{FF2B5EF4-FFF2-40B4-BE49-F238E27FC236}">
              <a16:creationId xmlns:a16="http://schemas.microsoft.com/office/drawing/2014/main" id="{5F1992F2-1A94-4B64-AE1D-0E46462BD690}"/>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textlink="">
      <xdr:nvSpPr>
        <xdr:cNvPr id="640" name="正方形/長方形 639">
          <a:extLst>
            <a:ext uri="{FF2B5EF4-FFF2-40B4-BE49-F238E27FC236}">
              <a16:creationId xmlns:a16="http://schemas.microsoft.com/office/drawing/2014/main" id="{B7BCE6F0-F3D4-4D06-AD2F-C1C45D7E9A5B}"/>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textlink="">
      <xdr:nvSpPr>
        <xdr:cNvPr id="641" name="テキスト ボックス 640">
          <a:extLst>
            <a:ext uri="{FF2B5EF4-FFF2-40B4-BE49-F238E27FC236}">
              <a16:creationId xmlns:a16="http://schemas.microsoft.com/office/drawing/2014/main" id="{68004A93-E24F-466C-B007-869F1794106D}"/>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2" name="直線コネクタ 641">
          <a:extLst>
            <a:ext uri="{FF2B5EF4-FFF2-40B4-BE49-F238E27FC236}">
              <a16:creationId xmlns:a16="http://schemas.microsoft.com/office/drawing/2014/main" id="{340CBF72-8005-441E-8C6E-4CE4AA789C8E}"/>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textlink="">
      <xdr:nvSpPr>
        <xdr:cNvPr id="643" name="テキスト ボックス 642">
          <a:extLst>
            <a:ext uri="{FF2B5EF4-FFF2-40B4-BE49-F238E27FC236}">
              <a16:creationId xmlns:a16="http://schemas.microsoft.com/office/drawing/2014/main" id="{2C8780BC-BA46-4227-9B28-686669164010}"/>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4" name="直線コネクタ 643">
          <a:extLst>
            <a:ext uri="{FF2B5EF4-FFF2-40B4-BE49-F238E27FC236}">
              <a16:creationId xmlns:a16="http://schemas.microsoft.com/office/drawing/2014/main" id="{2A1AC16A-2156-4D2D-A181-AAB2045B7685}"/>
            </a:ext>
          </a:extLst>
        </xdr:cNvPr>
        <xdr:cNvCxnSpPr/>
      </xdr:nvCxnSpPr>
      <xdr:spPr>
        <a:xfrm>
          <a:off x="1120394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textlink="">
      <xdr:nvSpPr>
        <xdr:cNvPr id="645" name="テキスト ボックス 644">
          <a:extLst>
            <a:ext uri="{FF2B5EF4-FFF2-40B4-BE49-F238E27FC236}">
              <a16:creationId xmlns:a16="http://schemas.microsoft.com/office/drawing/2014/main" id="{490E05DE-4A90-41A4-9D19-E0699A3378EA}"/>
            </a:ext>
          </a:extLst>
        </xdr:cNvPr>
        <xdr:cNvSpPr txBox="1"/>
      </xdr:nvSpPr>
      <xdr:spPr>
        <a:xfrm>
          <a:off x="1080153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6" name="直線コネクタ 645">
          <a:extLst>
            <a:ext uri="{FF2B5EF4-FFF2-40B4-BE49-F238E27FC236}">
              <a16:creationId xmlns:a16="http://schemas.microsoft.com/office/drawing/2014/main" id="{8C3EE759-D14F-4442-8B19-30F51D709F68}"/>
            </a:ext>
          </a:extLst>
        </xdr:cNvPr>
        <xdr:cNvCxnSpPr/>
      </xdr:nvCxnSpPr>
      <xdr:spPr>
        <a:xfrm>
          <a:off x="1120394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textlink="">
      <xdr:nvSpPr>
        <xdr:cNvPr id="647" name="テキスト ボックス 646">
          <a:extLst>
            <a:ext uri="{FF2B5EF4-FFF2-40B4-BE49-F238E27FC236}">
              <a16:creationId xmlns:a16="http://schemas.microsoft.com/office/drawing/2014/main" id="{EF78ABA9-58C7-4AFB-990E-0BF4603CCDBF}"/>
            </a:ext>
          </a:extLst>
        </xdr:cNvPr>
        <xdr:cNvSpPr txBox="1"/>
      </xdr:nvSpPr>
      <xdr:spPr>
        <a:xfrm>
          <a:off x="1084279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8" name="直線コネクタ 647">
          <a:extLst>
            <a:ext uri="{FF2B5EF4-FFF2-40B4-BE49-F238E27FC236}">
              <a16:creationId xmlns:a16="http://schemas.microsoft.com/office/drawing/2014/main" id="{FA13CE98-95DA-4FC0-9EDC-FEEC4D38E92C}"/>
            </a:ext>
          </a:extLst>
        </xdr:cNvPr>
        <xdr:cNvCxnSpPr/>
      </xdr:nvCxnSpPr>
      <xdr:spPr>
        <a:xfrm>
          <a:off x="1120394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textlink="">
      <xdr:nvSpPr>
        <xdr:cNvPr id="649" name="テキスト ボックス 648">
          <a:extLst>
            <a:ext uri="{FF2B5EF4-FFF2-40B4-BE49-F238E27FC236}">
              <a16:creationId xmlns:a16="http://schemas.microsoft.com/office/drawing/2014/main" id="{D3C13956-E416-4609-BF4A-52AFFEDB2161}"/>
            </a:ext>
          </a:extLst>
        </xdr:cNvPr>
        <xdr:cNvSpPr txBox="1"/>
      </xdr:nvSpPr>
      <xdr:spPr>
        <a:xfrm>
          <a:off x="1084279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0" name="直線コネクタ 649">
          <a:extLst>
            <a:ext uri="{FF2B5EF4-FFF2-40B4-BE49-F238E27FC236}">
              <a16:creationId xmlns:a16="http://schemas.microsoft.com/office/drawing/2014/main" id="{2EC00281-2DB6-46BE-90D1-B3DAB942BA3A}"/>
            </a:ext>
          </a:extLst>
        </xdr:cNvPr>
        <xdr:cNvCxnSpPr/>
      </xdr:nvCxnSpPr>
      <xdr:spPr>
        <a:xfrm>
          <a:off x="1120394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textlink="">
      <xdr:nvSpPr>
        <xdr:cNvPr id="651" name="テキスト ボックス 650">
          <a:extLst>
            <a:ext uri="{FF2B5EF4-FFF2-40B4-BE49-F238E27FC236}">
              <a16:creationId xmlns:a16="http://schemas.microsoft.com/office/drawing/2014/main" id="{5ECDC8D9-70B8-48FE-A7E0-3C7F798716C9}"/>
            </a:ext>
          </a:extLst>
        </xdr:cNvPr>
        <xdr:cNvSpPr txBox="1"/>
      </xdr:nvSpPr>
      <xdr:spPr>
        <a:xfrm>
          <a:off x="1084279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2" name="直線コネクタ 651">
          <a:extLst>
            <a:ext uri="{FF2B5EF4-FFF2-40B4-BE49-F238E27FC236}">
              <a16:creationId xmlns:a16="http://schemas.microsoft.com/office/drawing/2014/main" id="{3C9143DB-E5A5-4BF6-B55A-B4E129E1D32A}"/>
            </a:ext>
          </a:extLst>
        </xdr:cNvPr>
        <xdr:cNvCxnSpPr/>
      </xdr:nvCxnSpPr>
      <xdr:spPr>
        <a:xfrm>
          <a:off x="1120394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textlink="">
      <xdr:nvSpPr>
        <xdr:cNvPr id="653" name="テキスト ボックス 652">
          <a:extLst>
            <a:ext uri="{FF2B5EF4-FFF2-40B4-BE49-F238E27FC236}">
              <a16:creationId xmlns:a16="http://schemas.microsoft.com/office/drawing/2014/main" id="{EE662B55-40B9-47BF-95EE-9A47AB1E9EDF}"/>
            </a:ext>
          </a:extLst>
        </xdr:cNvPr>
        <xdr:cNvSpPr txBox="1"/>
      </xdr:nvSpPr>
      <xdr:spPr>
        <a:xfrm>
          <a:off x="1084279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4" name="直線コネクタ 653">
          <a:extLst>
            <a:ext uri="{FF2B5EF4-FFF2-40B4-BE49-F238E27FC236}">
              <a16:creationId xmlns:a16="http://schemas.microsoft.com/office/drawing/2014/main" id="{63FE9783-1AEB-491F-AD16-A972E600951D}"/>
            </a:ext>
          </a:extLst>
        </xdr:cNvPr>
        <xdr:cNvCxnSpPr/>
      </xdr:nvCxnSpPr>
      <xdr:spPr>
        <a:xfrm>
          <a:off x="1120394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textlink="">
      <xdr:nvSpPr>
        <xdr:cNvPr id="655" name="テキスト ボックス 654">
          <a:extLst>
            <a:ext uri="{FF2B5EF4-FFF2-40B4-BE49-F238E27FC236}">
              <a16:creationId xmlns:a16="http://schemas.microsoft.com/office/drawing/2014/main" id="{1B5F28B0-2581-4D9D-B0CE-81C2E0ADDF9A}"/>
            </a:ext>
          </a:extLst>
        </xdr:cNvPr>
        <xdr:cNvSpPr txBox="1"/>
      </xdr:nvSpPr>
      <xdr:spPr>
        <a:xfrm>
          <a:off x="10905006" y="1694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a:extLst>
            <a:ext uri="{FF2B5EF4-FFF2-40B4-BE49-F238E27FC236}">
              <a16:creationId xmlns:a16="http://schemas.microsoft.com/office/drawing/2014/main" id="{04445BCD-A3AB-47E4-93DD-9F8C0559A9E4}"/>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textlink="">
      <xdr:nvSpPr>
        <xdr:cNvPr id="657" name="【庁舎】&#10;有形固定資産減価償却率グラフ枠">
          <a:extLst>
            <a:ext uri="{FF2B5EF4-FFF2-40B4-BE49-F238E27FC236}">
              <a16:creationId xmlns:a16="http://schemas.microsoft.com/office/drawing/2014/main" id="{38FEAD3D-2785-4769-8AA4-117327EA06C9}"/>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79466</xdr:rowOff>
    </xdr:from>
    <xdr:to>
      <xdr:col>85</xdr:col>
      <xdr:colOff>126364</xdr:colOff>
      <xdr:row>107</xdr:row>
      <xdr:rowOff>164374</xdr:rowOff>
    </xdr:to>
    <xdr:cxnSp macro="">
      <xdr:nvCxnSpPr>
        <xdr:cNvPr id="658" name="直線コネクタ 657">
          <a:extLst>
            <a:ext uri="{FF2B5EF4-FFF2-40B4-BE49-F238E27FC236}">
              <a16:creationId xmlns:a16="http://schemas.microsoft.com/office/drawing/2014/main" id="{BB532053-CD69-4AC1-994C-90757F358836}"/>
            </a:ext>
          </a:extLst>
        </xdr:cNvPr>
        <xdr:cNvCxnSpPr/>
      </xdr:nvCxnSpPr>
      <xdr:spPr>
        <a:xfrm flipV="1">
          <a:off x="14703424" y="17224466"/>
          <a:ext cx="0" cy="128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168201</xdr:rowOff>
    </xdr:from>
    <xdr:ext cx="405111" cy="259045"/>
    <xdr:sp textlink="">
      <xdr:nvSpPr>
        <xdr:cNvPr id="659" name="【庁舎】&#10;有形固定資産減価償却率最小値テキスト">
          <a:extLst>
            <a:ext uri="{FF2B5EF4-FFF2-40B4-BE49-F238E27FC236}">
              <a16:creationId xmlns:a16="http://schemas.microsoft.com/office/drawing/2014/main" id="{0A5BBEB5-575B-4BDF-A46D-798B1B3C909A}"/>
            </a:ext>
          </a:extLst>
        </xdr:cNvPr>
        <xdr:cNvSpPr txBox="1"/>
      </xdr:nvSpPr>
      <xdr:spPr>
        <a:xfrm>
          <a:off x="14742160" y="1851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164374</xdr:rowOff>
    </xdr:from>
    <xdr:to>
      <xdr:col>86</xdr:col>
      <xdr:colOff>25400</xdr:colOff>
      <xdr:row>107</xdr:row>
      <xdr:rowOff>164374</xdr:rowOff>
    </xdr:to>
    <xdr:cxnSp macro="">
      <xdr:nvCxnSpPr>
        <xdr:cNvPr id="660" name="直線コネクタ 659">
          <a:extLst>
            <a:ext uri="{FF2B5EF4-FFF2-40B4-BE49-F238E27FC236}">
              <a16:creationId xmlns:a16="http://schemas.microsoft.com/office/drawing/2014/main" id="{FB7F6C7F-F51A-4AF2-993A-C07A64D7F606}"/>
            </a:ext>
          </a:extLst>
        </xdr:cNvPr>
        <xdr:cNvCxnSpPr/>
      </xdr:nvCxnSpPr>
      <xdr:spPr>
        <a:xfrm>
          <a:off x="14611350" y="185133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26143</xdr:rowOff>
    </xdr:from>
    <xdr:ext cx="340478" cy="259045"/>
    <xdr:sp textlink="">
      <xdr:nvSpPr>
        <xdr:cNvPr id="661" name="【庁舎】&#10;有形固定資産減価償却率最大値テキスト">
          <a:extLst>
            <a:ext uri="{FF2B5EF4-FFF2-40B4-BE49-F238E27FC236}">
              <a16:creationId xmlns:a16="http://schemas.microsoft.com/office/drawing/2014/main" id="{C3360B80-7E04-4FC3-88E2-2360D8ED23A9}"/>
            </a:ext>
          </a:extLst>
        </xdr:cNvPr>
        <xdr:cNvSpPr txBox="1"/>
      </xdr:nvSpPr>
      <xdr:spPr>
        <a:xfrm>
          <a:off x="14742160" y="169958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79466</xdr:rowOff>
    </xdr:from>
    <xdr:to>
      <xdr:col>86</xdr:col>
      <xdr:colOff>25400</xdr:colOff>
      <xdr:row>100</xdr:row>
      <xdr:rowOff>79466</xdr:rowOff>
    </xdr:to>
    <xdr:cxnSp macro="">
      <xdr:nvCxnSpPr>
        <xdr:cNvPr id="662" name="直線コネクタ 661">
          <a:extLst>
            <a:ext uri="{FF2B5EF4-FFF2-40B4-BE49-F238E27FC236}">
              <a16:creationId xmlns:a16="http://schemas.microsoft.com/office/drawing/2014/main" id="{E4A23750-BB1B-4E1D-9436-08D08672D481}"/>
            </a:ext>
          </a:extLst>
        </xdr:cNvPr>
        <xdr:cNvCxnSpPr/>
      </xdr:nvCxnSpPr>
      <xdr:spPr>
        <a:xfrm>
          <a:off x="14611350" y="172244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95266</xdr:rowOff>
    </xdr:from>
    <xdr:ext cx="405111" cy="259045"/>
    <xdr:sp textlink="">
      <xdr:nvSpPr>
        <xdr:cNvPr id="663" name="【庁舎】&#10;有形固定資産減価償却率平均値テキスト">
          <a:extLst>
            <a:ext uri="{FF2B5EF4-FFF2-40B4-BE49-F238E27FC236}">
              <a16:creationId xmlns:a16="http://schemas.microsoft.com/office/drawing/2014/main" id="{70404F95-0440-4E17-8154-AF43A92D973C}"/>
            </a:ext>
          </a:extLst>
        </xdr:cNvPr>
        <xdr:cNvSpPr txBox="1"/>
      </xdr:nvSpPr>
      <xdr:spPr>
        <a:xfrm>
          <a:off x="14742160" y="17750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textlink="">
      <xdr:nvSpPr>
        <xdr:cNvPr id="664" name="フローチャート: 判断 663">
          <a:extLst>
            <a:ext uri="{FF2B5EF4-FFF2-40B4-BE49-F238E27FC236}">
              <a16:creationId xmlns:a16="http://schemas.microsoft.com/office/drawing/2014/main" id="{AF20F8D1-B384-4EAE-8818-6196E1F21ED4}"/>
            </a:ext>
          </a:extLst>
        </xdr:cNvPr>
        <xdr:cNvSpPr/>
      </xdr:nvSpPr>
      <xdr:spPr>
        <a:xfrm>
          <a:off x="14649450" y="1777618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textlink="">
      <xdr:nvSpPr>
        <xdr:cNvPr id="665" name="フローチャート: 判断 664">
          <a:extLst>
            <a:ext uri="{FF2B5EF4-FFF2-40B4-BE49-F238E27FC236}">
              <a16:creationId xmlns:a16="http://schemas.microsoft.com/office/drawing/2014/main" id="{219559F4-5034-4C69-8B37-C7F590B9D2F0}"/>
            </a:ext>
          </a:extLst>
        </xdr:cNvPr>
        <xdr:cNvSpPr/>
      </xdr:nvSpPr>
      <xdr:spPr>
        <a:xfrm>
          <a:off x="13887450" y="17782993"/>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43015</xdr:rowOff>
    </xdr:from>
    <xdr:ext cx="405111" cy="259045"/>
    <xdr:sp textlink="">
      <xdr:nvSpPr>
        <xdr:cNvPr id="666" name="n_1aveValue【庁舎】&#10;有形固定資産減価償却率">
          <a:extLst>
            <a:ext uri="{FF2B5EF4-FFF2-40B4-BE49-F238E27FC236}">
              <a16:creationId xmlns:a16="http://schemas.microsoft.com/office/drawing/2014/main" id="{AEBD7053-8D1D-44F3-A0DB-23F05CF0B35B}"/>
            </a:ext>
          </a:extLst>
        </xdr:cNvPr>
        <xdr:cNvSpPr txBox="1"/>
      </xdr:nvSpPr>
      <xdr:spPr>
        <a:xfrm>
          <a:off x="13738234" y="17875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5806</xdr:rowOff>
    </xdr:from>
    <xdr:to>
      <xdr:col>76</xdr:col>
      <xdr:colOff>165100</xdr:colOff>
      <xdr:row>104</xdr:row>
      <xdr:rowOff>107406</xdr:rowOff>
    </xdr:to>
    <xdr:sp textlink="">
      <xdr:nvSpPr>
        <xdr:cNvPr id="667" name="フローチャート: 判断 666">
          <a:extLst>
            <a:ext uri="{FF2B5EF4-FFF2-40B4-BE49-F238E27FC236}">
              <a16:creationId xmlns:a16="http://schemas.microsoft.com/office/drawing/2014/main" id="{3C7DFD48-376F-469F-A34B-C5269D489F7D}"/>
            </a:ext>
          </a:extLst>
        </xdr:cNvPr>
        <xdr:cNvSpPr/>
      </xdr:nvSpPr>
      <xdr:spPr>
        <a:xfrm>
          <a:off x="13089890" y="17838511"/>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123933</xdr:rowOff>
    </xdr:from>
    <xdr:ext cx="405111" cy="259045"/>
    <xdr:sp textlink="">
      <xdr:nvSpPr>
        <xdr:cNvPr id="668" name="n_2aveValue【庁舎】&#10;有形固定資産減価償却率">
          <a:extLst>
            <a:ext uri="{FF2B5EF4-FFF2-40B4-BE49-F238E27FC236}">
              <a16:creationId xmlns:a16="http://schemas.microsoft.com/office/drawing/2014/main" id="{FED51FC0-7DB4-47B3-99CF-78CD32B4BF9B}"/>
            </a:ext>
          </a:extLst>
        </xdr:cNvPr>
        <xdr:cNvSpPr txBox="1"/>
      </xdr:nvSpPr>
      <xdr:spPr>
        <a:xfrm>
          <a:off x="12957184" y="1761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162561</xdr:rowOff>
    </xdr:from>
    <xdr:to>
      <xdr:col>72</xdr:col>
      <xdr:colOff>38100</xdr:colOff>
      <xdr:row>104</xdr:row>
      <xdr:rowOff>92711</xdr:rowOff>
    </xdr:to>
    <xdr:sp textlink="">
      <xdr:nvSpPr>
        <xdr:cNvPr id="669" name="フローチャート: 判断 668">
          <a:extLst>
            <a:ext uri="{FF2B5EF4-FFF2-40B4-BE49-F238E27FC236}">
              <a16:creationId xmlns:a16="http://schemas.microsoft.com/office/drawing/2014/main" id="{258D66BD-BEDF-4072-9723-E64908EE6463}"/>
            </a:ext>
          </a:extLst>
        </xdr:cNvPr>
        <xdr:cNvSpPr/>
      </xdr:nvSpPr>
      <xdr:spPr>
        <a:xfrm>
          <a:off x="12303760" y="1782381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109238</xdr:rowOff>
    </xdr:from>
    <xdr:ext cx="405111" cy="259045"/>
    <xdr:sp textlink="">
      <xdr:nvSpPr>
        <xdr:cNvPr id="670" name="n_3aveValue【庁舎】&#10;有形固定資産減価償却率">
          <a:extLst>
            <a:ext uri="{FF2B5EF4-FFF2-40B4-BE49-F238E27FC236}">
              <a16:creationId xmlns:a16="http://schemas.microsoft.com/office/drawing/2014/main" id="{725BBE33-63D4-45A8-B805-8A7B588BAE5B}"/>
            </a:ext>
          </a:extLst>
        </xdr:cNvPr>
        <xdr:cNvSpPr txBox="1"/>
      </xdr:nvSpPr>
      <xdr:spPr>
        <a:xfrm>
          <a:off x="12171054" y="17595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103</xdr:row>
      <xdr:rowOff>95613</xdr:rowOff>
    </xdr:from>
    <xdr:to>
      <xdr:col>67</xdr:col>
      <xdr:colOff>101600</xdr:colOff>
      <xdr:row>104</xdr:row>
      <xdr:rowOff>25763</xdr:rowOff>
    </xdr:to>
    <xdr:sp textlink="">
      <xdr:nvSpPr>
        <xdr:cNvPr id="671" name="フローチャート: 判断 670">
          <a:extLst>
            <a:ext uri="{FF2B5EF4-FFF2-40B4-BE49-F238E27FC236}">
              <a16:creationId xmlns:a16="http://schemas.microsoft.com/office/drawing/2014/main" id="{FB890569-730E-40A7-AB9D-BF9762621ADA}"/>
            </a:ext>
          </a:extLst>
        </xdr:cNvPr>
        <xdr:cNvSpPr/>
      </xdr:nvSpPr>
      <xdr:spPr>
        <a:xfrm>
          <a:off x="11487150" y="1775115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102</xdr:row>
      <xdr:rowOff>42290</xdr:rowOff>
    </xdr:from>
    <xdr:ext cx="405111" cy="259045"/>
    <xdr:sp textlink="">
      <xdr:nvSpPr>
        <xdr:cNvPr id="672" name="n_4aveValue【庁舎】&#10;有形固定資産減価償却率">
          <a:extLst>
            <a:ext uri="{FF2B5EF4-FFF2-40B4-BE49-F238E27FC236}">
              <a16:creationId xmlns:a16="http://schemas.microsoft.com/office/drawing/2014/main" id="{4E071DEA-CB44-4DDE-9ECB-E06136DB5DA3}"/>
            </a:ext>
          </a:extLst>
        </xdr:cNvPr>
        <xdr:cNvSpPr txBox="1"/>
      </xdr:nvSpPr>
      <xdr:spPr>
        <a:xfrm>
          <a:off x="11354444" y="17532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textlink="">
      <xdr:nvSpPr>
        <xdr:cNvPr id="673" name="テキスト ボックス 672">
          <a:extLst>
            <a:ext uri="{FF2B5EF4-FFF2-40B4-BE49-F238E27FC236}">
              <a16:creationId xmlns:a16="http://schemas.microsoft.com/office/drawing/2014/main" id="{3D0F7857-6117-4D9E-A415-FA031A9138C6}"/>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textlink="">
      <xdr:nvSpPr>
        <xdr:cNvPr id="674" name="テキスト ボックス 673">
          <a:extLst>
            <a:ext uri="{FF2B5EF4-FFF2-40B4-BE49-F238E27FC236}">
              <a16:creationId xmlns:a16="http://schemas.microsoft.com/office/drawing/2014/main" id="{2EBF1F8F-5CF8-4C0C-8F15-A904925CCA38}"/>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textlink="">
      <xdr:nvSpPr>
        <xdr:cNvPr id="675" name="テキスト ボックス 674">
          <a:extLst>
            <a:ext uri="{FF2B5EF4-FFF2-40B4-BE49-F238E27FC236}">
              <a16:creationId xmlns:a16="http://schemas.microsoft.com/office/drawing/2014/main" id="{91D5108C-0D0C-47C6-817C-9720EA5734F2}"/>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textlink="">
      <xdr:nvSpPr>
        <xdr:cNvPr id="676" name="テキスト ボックス 675">
          <a:extLst>
            <a:ext uri="{FF2B5EF4-FFF2-40B4-BE49-F238E27FC236}">
              <a16:creationId xmlns:a16="http://schemas.microsoft.com/office/drawing/2014/main" id="{44AA8D35-536D-449E-9C2B-E5779CDBF76B}"/>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textlink="">
      <xdr:nvSpPr>
        <xdr:cNvPr id="677" name="テキスト ボックス 676">
          <a:extLst>
            <a:ext uri="{FF2B5EF4-FFF2-40B4-BE49-F238E27FC236}">
              <a16:creationId xmlns:a16="http://schemas.microsoft.com/office/drawing/2014/main" id="{2C0FF449-0CDE-44D6-898C-D79C7A05DC74}"/>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17236</xdr:rowOff>
    </xdr:from>
    <xdr:to>
      <xdr:col>85</xdr:col>
      <xdr:colOff>177800</xdr:colOff>
      <xdr:row>103</xdr:row>
      <xdr:rowOff>118836</xdr:rowOff>
    </xdr:to>
    <xdr:sp textlink="">
      <xdr:nvSpPr>
        <xdr:cNvPr id="678" name="楕円 677">
          <a:extLst>
            <a:ext uri="{FF2B5EF4-FFF2-40B4-BE49-F238E27FC236}">
              <a16:creationId xmlns:a16="http://schemas.microsoft.com/office/drawing/2014/main" id="{7D9AA744-D4B9-4E4D-9DD2-F84431190FE0}"/>
            </a:ext>
          </a:extLst>
        </xdr:cNvPr>
        <xdr:cNvSpPr/>
      </xdr:nvSpPr>
      <xdr:spPr>
        <a:xfrm>
          <a:off x="14649450" y="17680396"/>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40113</xdr:rowOff>
    </xdr:from>
    <xdr:ext cx="405111" cy="259045"/>
    <xdr:sp textlink="">
      <xdr:nvSpPr>
        <xdr:cNvPr id="679" name="【庁舎】&#10;有形固定資産減価償却率該当値テキスト">
          <a:extLst>
            <a:ext uri="{FF2B5EF4-FFF2-40B4-BE49-F238E27FC236}">
              <a16:creationId xmlns:a16="http://schemas.microsoft.com/office/drawing/2014/main" id="{1250D3C7-CF47-4D2D-94B6-5549BB9A6F29}"/>
            </a:ext>
          </a:extLst>
        </xdr:cNvPr>
        <xdr:cNvSpPr txBox="1"/>
      </xdr:nvSpPr>
      <xdr:spPr>
        <a:xfrm>
          <a:off x="14742160" y="1752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156029</xdr:rowOff>
    </xdr:from>
    <xdr:to>
      <xdr:col>81</xdr:col>
      <xdr:colOff>101600</xdr:colOff>
      <xdr:row>103</xdr:row>
      <xdr:rowOff>86179</xdr:rowOff>
    </xdr:to>
    <xdr:sp textlink="">
      <xdr:nvSpPr>
        <xdr:cNvPr id="680" name="楕円 679">
          <a:extLst>
            <a:ext uri="{FF2B5EF4-FFF2-40B4-BE49-F238E27FC236}">
              <a16:creationId xmlns:a16="http://schemas.microsoft.com/office/drawing/2014/main" id="{D73B16AB-A953-4728-94BE-8061AAF55524}"/>
            </a:ext>
          </a:extLst>
        </xdr:cNvPr>
        <xdr:cNvSpPr/>
      </xdr:nvSpPr>
      <xdr:spPr>
        <a:xfrm>
          <a:off x="13887450" y="1764392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35379</xdr:rowOff>
    </xdr:from>
    <xdr:to>
      <xdr:col>85</xdr:col>
      <xdr:colOff>127000</xdr:colOff>
      <xdr:row>103</xdr:row>
      <xdr:rowOff>68036</xdr:rowOff>
    </xdr:to>
    <xdr:cxnSp macro="">
      <xdr:nvCxnSpPr>
        <xdr:cNvPr id="681" name="直線コネクタ 680">
          <a:extLst>
            <a:ext uri="{FF2B5EF4-FFF2-40B4-BE49-F238E27FC236}">
              <a16:creationId xmlns:a16="http://schemas.microsoft.com/office/drawing/2014/main" id="{ADDAD10A-9C13-4E8F-9D4A-CFD114FDC135}"/>
            </a:ext>
          </a:extLst>
        </xdr:cNvPr>
        <xdr:cNvCxnSpPr/>
      </xdr:nvCxnSpPr>
      <xdr:spPr>
        <a:xfrm>
          <a:off x="13942060" y="17694729"/>
          <a:ext cx="76200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102706</xdr:rowOff>
    </xdr:from>
    <xdr:ext cx="405111" cy="259045"/>
    <xdr:sp textlink="">
      <xdr:nvSpPr>
        <xdr:cNvPr id="682" name="n_1mainValue【庁舎】&#10;有形固定資産減価償却率">
          <a:extLst>
            <a:ext uri="{FF2B5EF4-FFF2-40B4-BE49-F238E27FC236}">
              <a16:creationId xmlns:a16="http://schemas.microsoft.com/office/drawing/2014/main" id="{412D6272-EB5E-4B2F-A5EF-1AB6FD7CCC9D}"/>
            </a:ext>
          </a:extLst>
        </xdr:cNvPr>
        <xdr:cNvSpPr txBox="1"/>
      </xdr:nvSpPr>
      <xdr:spPr>
        <a:xfrm>
          <a:off x="13738234" y="1741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textlink="">
      <xdr:nvSpPr>
        <xdr:cNvPr id="683" name="正方形/長方形 682">
          <a:extLst>
            <a:ext uri="{FF2B5EF4-FFF2-40B4-BE49-F238E27FC236}">
              <a16:creationId xmlns:a16="http://schemas.microsoft.com/office/drawing/2014/main" id="{17A1A555-1FFB-4A76-9F93-5300AFD34891}"/>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textlink="">
      <xdr:nvSpPr>
        <xdr:cNvPr id="684" name="正方形/長方形 683">
          <a:extLst>
            <a:ext uri="{FF2B5EF4-FFF2-40B4-BE49-F238E27FC236}">
              <a16:creationId xmlns:a16="http://schemas.microsoft.com/office/drawing/2014/main" id="{D311334E-0292-4BD8-9310-97577435D5BC}"/>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textlink="">
      <xdr:nvSpPr>
        <xdr:cNvPr id="685" name="正方形/長方形 684">
          <a:extLst>
            <a:ext uri="{FF2B5EF4-FFF2-40B4-BE49-F238E27FC236}">
              <a16:creationId xmlns:a16="http://schemas.microsoft.com/office/drawing/2014/main" id="{5513614E-98DC-42C2-B13E-6D5CD75C3650}"/>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textlink="">
      <xdr:nvSpPr>
        <xdr:cNvPr id="686" name="正方形/長方形 685">
          <a:extLst>
            <a:ext uri="{FF2B5EF4-FFF2-40B4-BE49-F238E27FC236}">
              <a16:creationId xmlns:a16="http://schemas.microsoft.com/office/drawing/2014/main" id="{E293C91F-3950-42EB-84ED-4E206B5A278A}"/>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textlink="">
      <xdr:nvSpPr>
        <xdr:cNvPr id="687" name="正方形/長方形 686">
          <a:extLst>
            <a:ext uri="{FF2B5EF4-FFF2-40B4-BE49-F238E27FC236}">
              <a16:creationId xmlns:a16="http://schemas.microsoft.com/office/drawing/2014/main" id="{E19351F8-B436-4BA2-B4B5-755975317101}"/>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textlink="">
      <xdr:nvSpPr>
        <xdr:cNvPr id="688" name="正方形/長方形 687">
          <a:extLst>
            <a:ext uri="{FF2B5EF4-FFF2-40B4-BE49-F238E27FC236}">
              <a16:creationId xmlns:a16="http://schemas.microsoft.com/office/drawing/2014/main" id="{E0779EA5-A60A-4FE4-A3D1-3B1323F2D24A}"/>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textlink="">
      <xdr:nvSpPr>
        <xdr:cNvPr id="689" name="正方形/長方形 688">
          <a:extLst>
            <a:ext uri="{FF2B5EF4-FFF2-40B4-BE49-F238E27FC236}">
              <a16:creationId xmlns:a16="http://schemas.microsoft.com/office/drawing/2014/main" id="{591F2170-2FBF-41FB-A580-1B90799BB372}"/>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textlink="">
      <xdr:nvSpPr>
        <xdr:cNvPr id="690" name="正方形/長方形 689">
          <a:extLst>
            <a:ext uri="{FF2B5EF4-FFF2-40B4-BE49-F238E27FC236}">
              <a16:creationId xmlns:a16="http://schemas.microsoft.com/office/drawing/2014/main" id="{FB558300-19A9-49E0-9B9D-01F2B6AD0EBE}"/>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textlink="">
      <xdr:nvSpPr>
        <xdr:cNvPr id="691" name="テキスト ボックス 690">
          <a:extLst>
            <a:ext uri="{FF2B5EF4-FFF2-40B4-BE49-F238E27FC236}">
              <a16:creationId xmlns:a16="http://schemas.microsoft.com/office/drawing/2014/main" id="{4BB91361-23C5-457C-91A7-A8F02C933B60}"/>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2" name="直線コネクタ 691">
          <a:extLst>
            <a:ext uri="{FF2B5EF4-FFF2-40B4-BE49-F238E27FC236}">
              <a16:creationId xmlns:a16="http://schemas.microsoft.com/office/drawing/2014/main" id="{EADBA460-6FBE-4620-99C1-6A3EE006FB42}"/>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3" name="直線コネクタ 692">
          <a:extLst>
            <a:ext uri="{FF2B5EF4-FFF2-40B4-BE49-F238E27FC236}">
              <a16:creationId xmlns:a16="http://schemas.microsoft.com/office/drawing/2014/main" id="{5EE68927-39F7-480A-928C-417D4FA56890}"/>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textlink="">
      <xdr:nvSpPr>
        <xdr:cNvPr id="694" name="テキスト ボックス 693">
          <a:extLst>
            <a:ext uri="{FF2B5EF4-FFF2-40B4-BE49-F238E27FC236}">
              <a16:creationId xmlns:a16="http://schemas.microsoft.com/office/drawing/2014/main" id="{712E6BE3-12BA-4AF0-ACF7-B7B6223E77CE}"/>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5" name="直線コネクタ 694">
          <a:extLst>
            <a:ext uri="{FF2B5EF4-FFF2-40B4-BE49-F238E27FC236}">
              <a16:creationId xmlns:a16="http://schemas.microsoft.com/office/drawing/2014/main" id="{E7C9B118-E669-42B5-B537-303FB9E1A2AD}"/>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textlink="">
      <xdr:nvSpPr>
        <xdr:cNvPr id="696" name="テキスト ボックス 695">
          <a:extLst>
            <a:ext uri="{FF2B5EF4-FFF2-40B4-BE49-F238E27FC236}">
              <a16:creationId xmlns:a16="http://schemas.microsoft.com/office/drawing/2014/main" id="{6C32F47C-0300-434E-B19B-0213AA942D44}"/>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7" name="直線コネクタ 696">
          <a:extLst>
            <a:ext uri="{FF2B5EF4-FFF2-40B4-BE49-F238E27FC236}">
              <a16:creationId xmlns:a16="http://schemas.microsoft.com/office/drawing/2014/main" id="{D14DC8BC-16E1-4A75-8396-DC893DBDD616}"/>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textlink="">
      <xdr:nvSpPr>
        <xdr:cNvPr id="698" name="テキスト ボックス 697">
          <a:extLst>
            <a:ext uri="{FF2B5EF4-FFF2-40B4-BE49-F238E27FC236}">
              <a16:creationId xmlns:a16="http://schemas.microsoft.com/office/drawing/2014/main" id="{E09442C7-C8E0-44B4-87F0-026D7BD8E01C}"/>
            </a:ext>
          </a:extLst>
        </xdr:cNvPr>
        <xdr:cNvSpPr txBox="1"/>
      </xdr:nvSpPr>
      <xdr:spPr>
        <a:xfrm>
          <a:off x="16047266"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9" name="直線コネクタ 698">
          <a:extLst>
            <a:ext uri="{FF2B5EF4-FFF2-40B4-BE49-F238E27FC236}">
              <a16:creationId xmlns:a16="http://schemas.microsoft.com/office/drawing/2014/main" id="{F9AE38C8-CBDD-4FF6-820B-EA79EAA18CA6}"/>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textlink="">
      <xdr:nvSpPr>
        <xdr:cNvPr id="700" name="テキスト ボックス 699">
          <a:extLst>
            <a:ext uri="{FF2B5EF4-FFF2-40B4-BE49-F238E27FC236}">
              <a16:creationId xmlns:a16="http://schemas.microsoft.com/office/drawing/2014/main" id="{7C1E6CBE-AB18-4D01-88F7-5522849AD77E}"/>
            </a:ext>
          </a:extLst>
        </xdr:cNvPr>
        <xdr:cNvSpPr txBox="1"/>
      </xdr:nvSpPr>
      <xdr:spPr>
        <a:xfrm>
          <a:off x="16047266"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1" name="直線コネクタ 700">
          <a:extLst>
            <a:ext uri="{FF2B5EF4-FFF2-40B4-BE49-F238E27FC236}">
              <a16:creationId xmlns:a16="http://schemas.microsoft.com/office/drawing/2014/main" id="{755F5A95-895C-4C03-A7C2-E2B7A61F6BE1}"/>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textlink="">
      <xdr:nvSpPr>
        <xdr:cNvPr id="702" name="テキスト ボックス 701">
          <a:extLst>
            <a:ext uri="{FF2B5EF4-FFF2-40B4-BE49-F238E27FC236}">
              <a16:creationId xmlns:a16="http://schemas.microsoft.com/office/drawing/2014/main" id="{698282FC-A533-4B32-A860-9DE209D3F71A}"/>
            </a:ext>
          </a:extLst>
        </xdr:cNvPr>
        <xdr:cNvSpPr txBox="1"/>
      </xdr:nvSpPr>
      <xdr:spPr>
        <a:xfrm>
          <a:off x="16047266"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3" name="直線コネクタ 702">
          <a:extLst>
            <a:ext uri="{FF2B5EF4-FFF2-40B4-BE49-F238E27FC236}">
              <a16:creationId xmlns:a16="http://schemas.microsoft.com/office/drawing/2014/main" id="{0FDB8523-E537-4AAD-A190-99EBB9898649}"/>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textlink="">
      <xdr:nvSpPr>
        <xdr:cNvPr id="704" name="テキスト ボックス 703">
          <a:extLst>
            <a:ext uri="{FF2B5EF4-FFF2-40B4-BE49-F238E27FC236}">
              <a16:creationId xmlns:a16="http://schemas.microsoft.com/office/drawing/2014/main" id="{D14B6F94-32B9-4473-AB52-4B39BB932682}"/>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textlink="">
      <xdr:nvSpPr>
        <xdr:cNvPr id="705" name="【庁舎】&#10;一人当たり面積グラフ枠">
          <a:extLst>
            <a:ext uri="{FF2B5EF4-FFF2-40B4-BE49-F238E27FC236}">
              <a16:creationId xmlns:a16="http://schemas.microsoft.com/office/drawing/2014/main" id="{9B594E9B-FF7C-436F-9D0B-AB180B2C3908}"/>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107</xdr:row>
      <xdr:rowOff>91439</xdr:rowOff>
    </xdr:to>
    <xdr:cxnSp macro="">
      <xdr:nvCxnSpPr>
        <xdr:cNvPr id="706" name="直線コネクタ 705">
          <a:extLst>
            <a:ext uri="{FF2B5EF4-FFF2-40B4-BE49-F238E27FC236}">
              <a16:creationId xmlns:a16="http://schemas.microsoft.com/office/drawing/2014/main" id="{EE2524B1-ED63-4CD6-A71E-5929587A8DA1}"/>
            </a:ext>
          </a:extLst>
        </xdr:cNvPr>
        <xdr:cNvCxnSpPr/>
      </xdr:nvCxnSpPr>
      <xdr:spPr>
        <a:xfrm flipV="1">
          <a:off x="19947254" y="17373601"/>
          <a:ext cx="0" cy="106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95266</xdr:rowOff>
    </xdr:from>
    <xdr:ext cx="469744" cy="259045"/>
    <xdr:sp textlink="">
      <xdr:nvSpPr>
        <xdr:cNvPr id="707" name="【庁舎】&#10;一人当たり面積最小値テキスト">
          <a:extLst>
            <a:ext uri="{FF2B5EF4-FFF2-40B4-BE49-F238E27FC236}">
              <a16:creationId xmlns:a16="http://schemas.microsoft.com/office/drawing/2014/main" id="{9BDFD34C-5FD2-4831-80CD-701D18A4F48A}"/>
            </a:ext>
          </a:extLst>
        </xdr:cNvPr>
        <xdr:cNvSpPr txBox="1"/>
      </xdr:nvSpPr>
      <xdr:spPr>
        <a:xfrm>
          <a:off x="19985990" y="1843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91439</xdr:rowOff>
    </xdr:from>
    <xdr:to>
      <xdr:col>116</xdr:col>
      <xdr:colOff>152400</xdr:colOff>
      <xdr:row>107</xdr:row>
      <xdr:rowOff>91439</xdr:rowOff>
    </xdr:to>
    <xdr:cxnSp macro="">
      <xdr:nvCxnSpPr>
        <xdr:cNvPr id="708" name="直線コネクタ 707">
          <a:extLst>
            <a:ext uri="{FF2B5EF4-FFF2-40B4-BE49-F238E27FC236}">
              <a16:creationId xmlns:a16="http://schemas.microsoft.com/office/drawing/2014/main" id="{F317B1C5-C867-486E-B40D-00A14E32DA7C}"/>
            </a:ext>
          </a:extLst>
        </xdr:cNvPr>
        <xdr:cNvCxnSpPr/>
      </xdr:nvCxnSpPr>
      <xdr:spPr>
        <a:xfrm>
          <a:off x="19885660" y="184403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textlink="">
      <xdr:nvSpPr>
        <xdr:cNvPr id="709" name="【庁舎】&#10;一人当たり面積最大値テキスト">
          <a:extLst>
            <a:ext uri="{FF2B5EF4-FFF2-40B4-BE49-F238E27FC236}">
              <a16:creationId xmlns:a16="http://schemas.microsoft.com/office/drawing/2014/main" id="{C35D6EAA-7A38-45F8-BCD2-290E1DD66B80}"/>
            </a:ext>
          </a:extLst>
        </xdr:cNvPr>
        <xdr:cNvSpPr txBox="1"/>
      </xdr:nvSpPr>
      <xdr:spPr>
        <a:xfrm>
          <a:off x="19985990" y="1715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710" name="直線コネクタ 709">
          <a:extLst>
            <a:ext uri="{FF2B5EF4-FFF2-40B4-BE49-F238E27FC236}">
              <a16:creationId xmlns:a16="http://schemas.microsoft.com/office/drawing/2014/main" id="{AD312958-C266-40E6-B9E5-25B4311B54A6}"/>
            </a:ext>
          </a:extLst>
        </xdr:cNvPr>
        <xdr:cNvCxnSpPr/>
      </xdr:nvCxnSpPr>
      <xdr:spPr>
        <a:xfrm>
          <a:off x="19885660" y="173736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64788</xdr:rowOff>
    </xdr:from>
    <xdr:ext cx="469744" cy="259045"/>
    <xdr:sp textlink="">
      <xdr:nvSpPr>
        <xdr:cNvPr id="711" name="【庁舎】&#10;一人当たり面積平均値テキスト">
          <a:extLst>
            <a:ext uri="{FF2B5EF4-FFF2-40B4-BE49-F238E27FC236}">
              <a16:creationId xmlns:a16="http://schemas.microsoft.com/office/drawing/2014/main" id="{215EC1D7-2ACD-4B95-8DF2-7A2C7A86F03A}"/>
            </a:ext>
          </a:extLst>
        </xdr:cNvPr>
        <xdr:cNvSpPr txBox="1"/>
      </xdr:nvSpPr>
      <xdr:spPr>
        <a:xfrm>
          <a:off x="19985990" y="18065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86361</xdr:rowOff>
    </xdr:from>
    <xdr:to>
      <xdr:col>116</xdr:col>
      <xdr:colOff>114300</xdr:colOff>
      <xdr:row>106</xdr:row>
      <xdr:rowOff>16511</xdr:rowOff>
    </xdr:to>
    <xdr:sp textlink="">
      <xdr:nvSpPr>
        <xdr:cNvPr id="712" name="フローチャート: 判断 711">
          <a:extLst>
            <a:ext uri="{FF2B5EF4-FFF2-40B4-BE49-F238E27FC236}">
              <a16:creationId xmlns:a16="http://schemas.microsoft.com/office/drawing/2014/main" id="{4B818B77-4682-4FD0-8BAA-3D78CB94CD68}"/>
            </a:ext>
          </a:extLst>
        </xdr:cNvPr>
        <xdr:cNvSpPr/>
      </xdr:nvSpPr>
      <xdr:spPr>
        <a:xfrm>
          <a:off x="19904710" y="1809051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86361</xdr:rowOff>
    </xdr:from>
    <xdr:to>
      <xdr:col>112</xdr:col>
      <xdr:colOff>38100</xdr:colOff>
      <xdr:row>106</xdr:row>
      <xdr:rowOff>16511</xdr:rowOff>
    </xdr:to>
    <xdr:sp textlink="">
      <xdr:nvSpPr>
        <xdr:cNvPr id="713" name="フローチャート: 判断 712">
          <a:extLst>
            <a:ext uri="{FF2B5EF4-FFF2-40B4-BE49-F238E27FC236}">
              <a16:creationId xmlns:a16="http://schemas.microsoft.com/office/drawing/2014/main" id="{826993AB-7ACB-4D44-83C2-446D69B21EF3}"/>
            </a:ext>
          </a:extLst>
        </xdr:cNvPr>
        <xdr:cNvSpPr/>
      </xdr:nvSpPr>
      <xdr:spPr>
        <a:xfrm>
          <a:off x="19161760" y="18090516"/>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7638</xdr:rowOff>
    </xdr:from>
    <xdr:ext cx="469744" cy="259045"/>
    <xdr:sp textlink="">
      <xdr:nvSpPr>
        <xdr:cNvPr id="714" name="n_1aveValue【庁舎】&#10;一人当たり面積">
          <a:extLst>
            <a:ext uri="{FF2B5EF4-FFF2-40B4-BE49-F238E27FC236}">
              <a16:creationId xmlns:a16="http://schemas.microsoft.com/office/drawing/2014/main" id="{A59E36B2-5CFC-4CA0-82BC-D85FA73E436D}"/>
            </a:ext>
          </a:extLst>
        </xdr:cNvPr>
        <xdr:cNvSpPr txBox="1"/>
      </xdr:nvSpPr>
      <xdr:spPr>
        <a:xfrm>
          <a:off x="18982132" y="1818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124461</xdr:rowOff>
    </xdr:from>
    <xdr:to>
      <xdr:col>107</xdr:col>
      <xdr:colOff>101600</xdr:colOff>
      <xdr:row>106</xdr:row>
      <xdr:rowOff>54611</xdr:rowOff>
    </xdr:to>
    <xdr:sp textlink="">
      <xdr:nvSpPr>
        <xdr:cNvPr id="715" name="フローチャート: 判断 714">
          <a:extLst>
            <a:ext uri="{FF2B5EF4-FFF2-40B4-BE49-F238E27FC236}">
              <a16:creationId xmlns:a16="http://schemas.microsoft.com/office/drawing/2014/main" id="{D595A5A7-3346-4738-B673-7C769F1768E8}"/>
            </a:ext>
          </a:extLst>
        </xdr:cNvPr>
        <xdr:cNvSpPr/>
      </xdr:nvSpPr>
      <xdr:spPr>
        <a:xfrm>
          <a:off x="18345150" y="1812861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71138</xdr:rowOff>
    </xdr:from>
    <xdr:ext cx="469744" cy="259045"/>
    <xdr:sp textlink="">
      <xdr:nvSpPr>
        <xdr:cNvPr id="716" name="n_2aveValue【庁舎】&#10;一人当たり面積">
          <a:extLst>
            <a:ext uri="{FF2B5EF4-FFF2-40B4-BE49-F238E27FC236}">
              <a16:creationId xmlns:a16="http://schemas.microsoft.com/office/drawing/2014/main" id="{C959AB49-A3E1-4139-9700-7B20E15E8BE3}"/>
            </a:ext>
          </a:extLst>
        </xdr:cNvPr>
        <xdr:cNvSpPr txBox="1"/>
      </xdr:nvSpPr>
      <xdr:spPr>
        <a:xfrm>
          <a:off x="18182032" y="1790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105411</xdr:rowOff>
    </xdr:from>
    <xdr:to>
      <xdr:col>102</xdr:col>
      <xdr:colOff>165100</xdr:colOff>
      <xdr:row>106</xdr:row>
      <xdr:rowOff>35561</xdr:rowOff>
    </xdr:to>
    <xdr:sp textlink="">
      <xdr:nvSpPr>
        <xdr:cNvPr id="717" name="フローチャート: 判断 716">
          <a:extLst>
            <a:ext uri="{FF2B5EF4-FFF2-40B4-BE49-F238E27FC236}">
              <a16:creationId xmlns:a16="http://schemas.microsoft.com/office/drawing/2014/main" id="{9649C6A1-EB23-44B1-A407-3C7883567B1A}"/>
            </a:ext>
          </a:extLst>
        </xdr:cNvPr>
        <xdr:cNvSpPr/>
      </xdr:nvSpPr>
      <xdr:spPr>
        <a:xfrm>
          <a:off x="17547590" y="1810575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52088</xdr:rowOff>
    </xdr:from>
    <xdr:ext cx="469744" cy="259045"/>
    <xdr:sp textlink="">
      <xdr:nvSpPr>
        <xdr:cNvPr id="718" name="n_3aveValue【庁舎】&#10;一人当たり面積">
          <a:extLst>
            <a:ext uri="{FF2B5EF4-FFF2-40B4-BE49-F238E27FC236}">
              <a16:creationId xmlns:a16="http://schemas.microsoft.com/office/drawing/2014/main" id="{C548C7BF-1E29-4F6D-8802-C58B58532378}"/>
            </a:ext>
          </a:extLst>
        </xdr:cNvPr>
        <xdr:cNvSpPr txBox="1"/>
      </xdr:nvSpPr>
      <xdr:spPr>
        <a:xfrm>
          <a:off x="17384472" y="17886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105</xdr:row>
      <xdr:rowOff>90170</xdr:rowOff>
    </xdr:from>
    <xdr:to>
      <xdr:col>98</xdr:col>
      <xdr:colOff>38100</xdr:colOff>
      <xdr:row>106</xdr:row>
      <xdr:rowOff>20320</xdr:rowOff>
    </xdr:to>
    <xdr:sp textlink="">
      <xdr:nvSpPr>
        <xdr:cNvPr id="719" name="フローチャート: 判断 718">
          <a:extLst>
            <a:ext uri="{FF2B5EF4-FFF2-40B4-BE49-F238E27FC236}">
              <a16:creationId xmlns:a16="http://schemas.microsoft.com/office/drawing/2014/main" id="{5EF0E9D1-E294-487A-B5B7-6ADEF24C0F1B}"/>
            </a:ext>
          </a:extLst>
        </xdr:cNvPr>
        <xdr:cNvSpPr/>
      </xdr:nvSpPr>
      <xdr:spPr>
        <a:xfrm>
          <a:off x="16761460" y="18096230"/>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104</xdr:row>
      <xdr:rowOff>36847</xdr:rowOff>
    </xdr:from>
    <xdr:ext cx="469744" cy="259045"/>
    <xdr:sp textlink="">
      <xdr:nvSpPr>
        <xdr:cNvPr id="720" name="n_4aveValue【庁舎】&#10;一人当たり面積">
          <a:extLst>
            <a:ext uri="{FF2B5EF4-FFF2-40B4-BE49-F238E27FC236}">
              <a16:creationId xmlns:a16="http://schemas.microsoft.com/office/drawing/2014/main" id="{39292284-8218-407A-BD2C-692E7E4A09C6}"/>
            </a:ext>
          </a:extLst>
        </xdr:cNvPr>
        <xdr:cNvSpPr txBox="1"/>
      </xdr:nvSpPr>
      <xdr:spPr>
        <a:xfrm>
          <a:off x="1658881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textlink="">
      <xdr:nvSpPr>
        <xdr:cNvPr id="721" name="テキスト ボックス 720">
          <a:extLst>
            <a:ext uri="{FF2B5EF4-FFF2-40B4-BE49-F238E27FC236}">
              <a16:creationId xmlns:a16="http://schemas.microsoft.com/office/drawing/2014/main" id="{2B81E53D-9C82-4D89-8749-15B08874E2A6}"/>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textlink="">
      <xdr:nvSpPr>
        <xdr:cNvPr id="722" name="テキスト ボックス 721">
          <a:extLst>
            <a:ext uri="{FF2B5EF4-FFF2-40B4-BE49-F238E27FC236}">
              <a16:creationId xmlns:a16="http://schemas.microsoft.com/office/drawing/2014/main" id="{5A7FF45C-B9DA-44DD-A620-BCD3B8AB3948}"/>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textlink="">
      <xdr:nvSpPr>
        <xdr:cNvPr id="723" name="テキスト ボックス 722">
          <a:extLst>
            <a:ext uri="{FF2B5EF4-FFF2-40B4-BE49-F238E27FC236}">
              <a16:creationId xmlns:a16="http://schemas.microsoft.com/office/drawing/2014/main" id="{D4925391-5014-44A0-AEDA-8A4E8AAA6C43}"/>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textlink="">
      <xdr:nvSpPr>
        <xdr:cNvPr id="724" name="テキスト ボックス 723">
          <a:extLst>
            <a:ext uri="{FF2B5EF4-FFF2-40B4-BE49-F238E27FC236}">
              <a16:creationId xmlns:a16="http://schemas.microsoft.com/office/drawing/2014/main" id="{ED8F4F8D-C068-47D6-B3C5-A30D5AFD29D4}"/>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textlink="">
      <xdr:nvSpPr>
        <xdr:cNvPr id="725" name="テキスト ボックス 724">
          <a:extLst>
            <a:ext uri="{FF2B5EF4-FFF2-40B4-BE49-F238E27FC236}">
              <a16:creationId xmlns:a16="http://schemas.microsoft.com/office/drawing/2014/main" id="{EC8B07F0-AD48-4D41-939F-02F3EBD9B57D}"/>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90170</xdr:rowOff>
    </xdr:from>
    <xdr:to>
      <xdr:col>116</xdr:col>
      <xdr:colOff>114300</xdr:colOff>
      <xdr:row>104</xdr:row>
      <xdr:rowOff>20320</xdr:rowOff>
    </xdr:to>
    <xdr:sp textlink="">
      <xdr:nvSpPr>
        <xdr:cNvPr id="726" name="楕円 725">
          <a:extLst>
            <a:ext uri="{FF2B5EF4-FFF2-40B4-BE49-F238E27FC236}">
              <a16:creationId xmlns:a16="http://schemas.microsoft.com/office/drawing/2014/main" id="{0DAC5B3C-F234-47F1-AEAB-D28B49D4E548}"/>
            </a:ext>
          </a:extLst>
        </xdr:cNvPr>
        <xdr:cNvSpPr/>
      </xdr:nvSpPr>
      <xdr:spPr>
        <a:xfrm>
          <a:off x="19904710" y="1775333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113047</xdr:rowOff>
    </xdr:from>
    <xdr:ext cx="469744" cy="259045"/>
    <xdr:sp textlink="">
      <xdr:nvSpPr>
        <xdr:cNvPr id="727" name="【庁舎】&#10;一人当たり面積該当値テキスト">
          <a:extLst>
            <a:ext uri="{FF2B5EF4-FFF2-40B4-BE49-F238E27FC236}">
              <a16:creationId xmlns:a16="http://schemas.microsoft.com/office/drawing/2014/main" id="{1CAFD2D2-E39B-462B-A21B-E2E8A0304736}"/>
            </a:ext>
          </a:extLst>
        </xdr:cNvPr>
        <xdr:cNvSpPr txBox="1"/>
      </xdr:nvSpPr>
      <xdr:spPr>
        <a:xfrm>
          <a:off x="19985990"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82550</xdr:rowOff>
    </xdr:from>
    <xdr:to>
      <xdr:col>112</xdr:col>
      <xdr:colOff>38100</xdr:colOff>
      <xdr:row>104</xdr:row>
      <xdr:rowOff>12700</xdr:rowOff>
    </xdr:to>
    <xdr:sp textlink="">
      <xdr:nvSpPr>
        <xdr:cNvPr id="728" name="楕円 727">
          <a:extLst>
            <a:ext uri="{FF2B5EF4-FFF2-40B4-BE49-F238E27FC236}">
              <a16:creationId xmlns:a16="http://schemas.microsoft.com/office/drawing/2014/main" id="{D17E333C-10B4-47FC-A0D4-026522F8D881}"/>
            </a:ext>
          </a:extLst>
        </xdr:cNvPr>
        <xdr:cNvSpPr/>
      </xdr:nvSpPr>
      <xdr:spPr>
        <a:xfrm>
          <a:off x="19161760" y="177438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133350</xdr:rowOff>
    </xdr:from>
    <xdr:to>
      <xdr:col>116</xdr:col>
      <xdr:colOff>63500</xdr:colOff>
      <xdr:row>103</xdr:row>
      <xdr:rowOff>140970</xdr:rowOff>
    </xdr:to>
    <xdr:cxnSp macro="">
      <xdr:nvCxnSpPr>
        <xdr:cNvPr id="729" name="直線コネクタ 728">
          <a:extLst>
            <a:ext uri="{FF2B5EF4-FFF2-40B4-BE49-F238E27FC236}">
              <a16:creationId xmlns:a16="http://schemas.microsoft.com/office/drawing/2014/main" id="{E6CD5F61-3319-492B-9337-A4B1D0B42A7D}"/>
            </a:ext>
          </a:extLst>
        </xdr:cNvPr>
        <xdr:cNvCxnSpPr/>
      </xdr:nvCxnSpPr>
      <xdr:spPr>
        <a:xfrm>
          <a:off x="19204940" y="17788890"/>
          <a:ext cx="7429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29227</xdr:rowOff>
    </xdr:from>
    <xdr:ext cx="469744" cy="259045"/>
    <xdr:sp textlink="">
      <xdr:nvSpPr>
        <xdr:cNvPr id="730" name="n_1mainValue【庁舎】&#10;一人当たり面積">
          <a:extLst>
            <a:ext uri="{FF2B5EF4-FFF2-40B4-BE49-F238E27FC236}">
              <a16:creationId xmlns:a16="http://schemas.microsoft.com/office/drawing/2014/main" id="{1B8CEC4B-A51C-4E71-BC64-2E2FD173DD45}"/>
            </a:ext>
          </a:extLst>
        </xdr:cNvPr>
        <xdr:cNvSpPr txBox="1"/>
      </xdr:nvSpPr>
      <xdr:spPr>
        <a:xfrm>
          <a:off x="18982132" y="1751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textlink="">
      <xdr:nvSpPr>
        <xdr:cNvPr id="731" name="正方形/長方形 730">
          <a:extLst>
            <a:ext uri="{FF2B5EF4-FFF2-40B4-BE49-F238E27FC236}">
              <a16:creationId xmlns:a16="http://schemas.microsoft.com/office/drawing/2014/main" id="{5544339E-AA05-41D8-9430-2018C2D63E3A}"/>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textlink="">
      <xdr:nvSpPr>
        <xdr:cNvPr id="732" name="正方形/長方形 731">
          <a:extLst>
            <a:ext uri="{FF2B5EF4-FFF2-40B4-BE49-F238E27FC236}">
              <a16:creationId xmlns:a16="http://schemas.microsoft.com/office/drawing/2014/main" id="{05785C8E-CDB3-44B2-AA41-3AA0FA4477E1}"/>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textlink="" fLocksText="0">
      <xdr:nvSpPr>
        <xdr:cNvPr id="733" name="テキスト ボックス 732">
          <a:extLst>
            <a:ext uri="{FF2B5EF4-FFF2-40B4-BE49-F238E27FC236}">
              <a16:creationId xmlns:a16="http://schemas.microsoft.com/office/drawing/2014/main" id="{18042B88-D378-44F1-BBE1-68DDC2ADA7FF}"/>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くなっている施設は体育館・プール及び保健センター・保健所であり，特に低くなっている施設は，図書館及び消防施設である。体育館・プール及び保健センター・保健所については，市民体育館の建築が昭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年，保健センターの建築が昭和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と相当の年数が経過しており有形固定資産減価償却率が高くなっている。市民体育館については耐震診断の結果，使用する上での問題はないため，保健センターも含め，今後の施設運営のあり方や老朽化対策について検討を行っていく。図書館及び消防施設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年に中央図書館，令和２年度に東消防署を新たに建設したため，有形固定資産減価償却率が低くなっている。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83</xdr:col>
      <xdr:colOff>6350</xdr:colOff>
      <xdr:row>2</xdr:row>
      <xdr:rowOff>63500</xdr:rowOff>
    </xdr:from>
    <xdr:to>
      <xdr:col>95</xdr:col>
      <xdr:colOff>152400</xdr:colOff>
      <xdr:row>5</xdr:row>
      <xdr:rowOff>107950</xdr:rowOff>
    </xdr:to>
    <xdr:sp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203,354
197,264
51.39
70,506,590
66,776,064
3,008,338
36,949,889
44,951,313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５年度決算を境に改善基調となり、令和３年度決算は０．９４となっており、類似団体及び千葉県平均を大きく上回って推移している。前年度と比較して０．１ポイント減となっているが、高齢者保健福祉費の増加など基準財政需要額の増加によるところが要因として大きい。今後も市税徴収率の向上等、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59972</xdr:rowOff>
    </xdr:from>
    <xdr:to>
      <xdr:col>23</xdr:col>
      <xdr:colOff>133350</xdr:colOff>
      <xdr:row>40</xdr:row>
      <xdr:rowOff>73378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179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21466</xdr:rowOff>
    </xdr:from>
    <xdr:ext cx="762000" cy="259045"/>
    <xdr:sp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79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49389</xdr:rowOff>
    </xdr:from>
    <xdr:to>
      <xdr:col>23</xdr:col>
      <xdr:colOff>184150</xdr:colOff>
      <xdr:row>40</xdr:row>
      <xdr:rowOff>150989</xdr:rowOff>
    </xdr:to>
    <xdr:sp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59972</xdr:rowOff>
    </xdr:from>
    <xdr:to>
      <xdr:col>19</xdr:col>
      <xdr:colOff>133350</xdr:colOff>
      <xdr:row>40</xdr:row>
      <xdr:rowOff>59972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17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62795</xdr:rowOff>
    </xdr:from>
    <xdr:to>
      <xdr:col>19</xdr:col>
      <xdr:colOff>184150</xdr:colOff>
      <xdr:row>40</xdr:row>
      <xdr:rowOff>164395</xdr:rowOff>
    </xdr:to>
    <xdr:sp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149172</xdr:rowOff>
    </xdr:from>
    <xdr:ext cx="736600" cy="259045"/>
    <xdr:sp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0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59972</xdr:rowOff>
    </xdr:from>
    <xdr:to>
      <xdr:col>15</xdr:col>
      <xdr:colOff>82550</xdr:colOff>
      <xdr:row>40</xdr:row>
      <xdr:rowOff>59972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17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4532</xdr:rowOff>
    </xdr:from>
    <xdr:ext cx="762000" cy="259045"/>
    <xdr:sp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59972</xdr:rowOff>
    </xdr:from>
    <xdr:to>
      <xdr:col>11</xdr:col>
      <xdr:colOff>31750</xdr:colOff>
      <xdr:row>40</xdr:row>
      <xdr:rowOff>73378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4532</xdr:rowOff>
    </xdr:from>
    <xdr:ext cx="762000" cy="259045"/>
    <xdr:sp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22578</xdr:rowOff>
    </xdr:from>
    <xdr:to>
      <xdr:col>23</xdr:col>
      <xdr:colOff>184150</xdr:colOff>
      <xdr:row>40</xdr:row>
      <xdr:rowOff>124178</xdr:rowOff>
    </xdr:to>
    <xdr:sp textlink="">
      <xdr:nvSpPr>
        <xdr:cNvPr id="88" name="楕円 87">
          <a:extLst>
            <a:ext uri="{FF2B5EF4-FFF2-40B4-BE49-F238E27FC236}">
              <a16:creationId xmlns:a16="http://schemas.microsoft.com/office/drawing/2014/main" id="{00000000-0008-0000-0300-000058000000}"/>
            </a:ext>
          </a:extLst>
        </xdr:cNvPr>
        <xdr:cNvSpPr/>
      </xdr:nvSpPr>
      <xdr:spPr>
        <a:xfrm>
          <a:off x="49022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39105</xdr:rowOff>
    </xdr:from>
    <xdr:ext cx="762000" cy="259045"/>
    <xdr:sp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2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9172</xdr:rowOff>
    </xdr:from>
    <xdr:to>
      <xdr:col>19</xdr:col>
      <xdr:colOff>184150</xdr:colOff>
      <xdr:row>40</xdr:row>
      <xdr:rowOff>110772</xdr:rowOff>
    </xdr:to>
    <xdr:sp textlink="">
      <xdr:nvSpPr>
        <xdr:cNvPr id="90" name="楕円 89">
          <a:extLst>
            <a:ext uri="{FF2B5EF4-FFF2-40B4-BE49-F238E27FC236}">
              <a16:creationId xmlns:a16="http://schemas.microsoft.com/office/drawing/2014/main" id="{00000000-0008-0000-0300-00005A000000}"/>
            </a:ext>
          </a:extLst>
        </xdr:cNvPr>
        <xdr:cNvSpPr/>
      </xdr:nvSpPr>
      <xdr:spPr>
        <a:xfrm>
          <a:off x="4064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120949</xdr:rowOff>
    </xdr:from>
    <xdr:ext cx="736600" cy="259045"/>
    <xdr:sp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3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9172</xdr:rowOff>
    </xdr:from>
    <xdr:to>
      <xdr:col>15</xdr:col>
      <xdr:colOff>133350</xdr:colOff>
      <xdr:row>40</xdr:row>
      <xdr:rowOff>110772</xdr:rowOff>
    </xdr:to>
    <xdr:sp textlink="">
      <xdr:nvSpPr>
        <xdr:cNvPr id="92" name="楕円 91">
          <a:extLst>
            <a:ext uri="{FF2B5EF4-FFF2-40B4-BE49-F238E27FC236}">
              <a16:creationId xmlns:a16="http://schemas.microsoft.com/office/drawing/2014/main" id="{00000000-0008-0000-0300-00005C000000}"/>
            </a:ext>
          </a:extLst>
        </xdr:cNvPr>
        <xdr:cNvSpPr/>
      </xdr:nvSpPr>
      <xdr:spPr>
        <a:xfrm>
          <a:off x="3175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120949</xdr:rowOff>
    </xdr:from>
    <xdr:ext cx="762000" cy="259045"/>
    <xdr:sp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9172</xdr:rowOff>
    </xdr:from>
    <xdr:to>
      <xdr:col>11</xdr:col>
      <xdr:colOff>82550</xdr:colOff>
      <xdr:row>40</xdr:row>
      <xdr:rowOff>110772</xdr:rowOff>
    </xdr:to>
    <xdr:sp textlink="">
      <xdr:nvSpPr>
        <xdr:cNvPr id="94" name="楕円 93">
          <a:extLst>
            <a:ext uri="{FF2B5EF4-FFF2-40B4-BE49-F238E27FC236}">
              <a16:creationId xmlns:a16="http://schemas.microsoft.com/office/drawing/2014/main" id="{00000000-0008-0000-0300-00005E000000}"/>
            </a:ext>
          </a:extLst>
        </xdr:cNvPr>
        <xdr:cNvSpPr/>
      </xdr:nvSpPr>
      <xdr:spPr>
        <a:xfrm>
          <a:off x="2286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120949</xdr:rowOff>
    </xdr:from>
    <xdr:ext cx="762000" cy="259045"/>
    <xdr:sp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22578</xdr:rowOff>
    </xdr:from>
    <xdr:to>
      <xdr:col>7</xdr:col>
      <xdr:colOff>31750</xdr:colOff>
      <xdr:row>40</xdr:row>
      <xdr:rowOff>124178</xdr:rowOff>
    </xdr:to>
    <xdr:sp textlink="">
      <xdr:nvSpPr>
        <xdr:cNvPr id="96" name="楕円 95">
          <a:extLst>
            <a:ext uri="{FF2B5EF4-FFF2-40B4-BE49-F238E27FC236}">
              <a16:creationId xmlns:a16="http://schemas.microsoft.com/office/drawing/2014/main" id="{00000000-0008-0000-0300-000060000000}"/>
            </a:ext>
          </a:extLst>
        </xdr:cNvPr>
        <xdr:cNvSpPr/>
      </xdr:nvSpPr>
      <xdr:spPr>
        <a:xfrm>
          <a:off x="1397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134355</xdr:rowOff>
    </xdr:from>
    <xdr:ext cx="762000" cy="259045"/>
    <xdr:sp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子の経常経費充当一般財源においては、物件費及び扶助費などが増となり、分母の経常一般財源においては、地方交付税や地方消費税交付金などが増となった。結果として、前年度と比較して３．４ポイント減の９２．２％となり，「財政運営の基本的計画」に掲げた目標値である９３．０％以下を達成しているものの、依然として類似団体、全国及び千葉県平均を上回っており、引き続き経常経費全般にわたり再検証を行い、抑制に努めていく。</a:t>
          </a:r>
        </a:p>
      </xdr:txBody>
    </xdr:sp>
    <xdr:clientData/>
  </xdr:twoCellAnchor>
  <xdr:oneCellAnchor>
    <xdr:from>
      <xdr:col>3</xdr:col>
      <xdr:colOff>95250</xdr:colOff>
      <xdr:row>54</xdr:row>
      <xdr:rowOff>139700</xdr:rowOff>
    </xdr:from>
    <xdr:ext cx="298543" cy="225703"/>
    <xdr:sp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87187"/>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170604</xdr:rowOff>
    </xdr:from>
    <xdr:to>
      <xdr:col>23</xdr:col>
      <xdr:colOff>133350</xdr:colOff>
      <xdr:row>65</xdr:row>
      <xdr:rowOff>101177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971954"/>
          <a:ext cx="8382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82567</xdr:rowOff>
    </xdr:from>
    <xdr:ext cx="762000" cy="259045"/>
    <xdr:sp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4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101177</xdr:rowOff>
    </xdr:from>
    <xdr:to>
      <xdr:col>19</xdr:col>
      <xdr:colOff>133350</xdr:colOff>
      <xdr:row>66</xdr:row>
      <xdr:rowOff>66463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245427"/>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148607</xdr:rowOff>
    </xdr:from>
    <xdr:ext cx="736600" cy="259045"/>
    <xdr:sp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50377</xdr:rowOff>
    </xdr:from>
    <xdr:to>
      <xdr:col>15</xdr:col>
      <xdr:colOff>82550</xdr:colOff>
      <xdr:row>66</xdr:row>
      <xdr:rowOff>66463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3660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57590</xdr:rowOff>
    </xdr:from>
    <xdr:ext cx="762000" cy="259045"/>
    <xdr:sp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101177</xdr:rowOff>
    </xdr:from>
    <xdr:to>
      <xdr:col>11</xdr:col>
      <xdr:colOff>31750</xdr:colOff>
      <xdr:row>66</xdr:row>
      <xdr:rowOff>50377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24542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52917</xdr:rowOff>
    </xdr:from>
    <xdr:to>
      <xdr:col>11</xdr:col>
      <xdr:colOff>82550</xdr:colOff>
      <xdr:row>64</xdr:row>
      <xdr:rowOff>154517</xdr:rowOff>
    </xdr:to>
    <xdr:sp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164694</xdr:rowOff>
    </xdr:from>
    <xdr:ext cx="762000" cy="259045"/>
    <xdr:sp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92304</xdr:rowOff>
    </xdr:from>
    <xdr:ext cx="762000" cy="259045"/>
    <xdr:sp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2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textlink="">
      <xdr:nvSpPr>
        <xdr:cNvPr id="151" name="楕円 150">
          <a:extLst>
            <a:ext uri="{FF2B5EF4-FFF2-40B4-BE49-F238E27FC236}">
              <a16:creationId xmlns:a16="http://schemas.microsoft.com/office/drawing/2014/main" id="{00000000-0008-0000-0300-000097000000}"/>
            </a:ext>
          </a:extLst>
        </xdr:cNvPr>
        <xdr:cNvSpPr/>
      </xdr:nvSpPr>
      <xdr:spPr>
        <a:xfrm>
          <a:off x="49022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91881</xdr:rowOff>
    </xdr:from>
    <xdr:ext cx="762000" cy="259045"/>
    <xdr:sp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9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50377</xdr:rowOff>
    </xdr:from>
    <xdr:to>
      <xdr:col>19</xdr:col>
      <xdr:colOff>184150</xdr:colOff>
      <xdr:row>65</xdr:row>
      <xdr:rowOff>151977</xdr:rowOff>
    </xdr:to>
    <xdr:sp textlink="">
      <xdr:nvSpPr>
        <xdr:cNvPr id="153" name="楕円 152">
          <a:extLst>
            <a:ext uri="{FF2B5EF4-FFF2-40B4-BE49-F238E27FC236}">
              <a16:creationId xmlns:a16="http://schemas.microsoft.com/office/drawing/2014/main" id="{00000000-0008-0000-0300-000099000000}"/>
            </a:ext>
          </a:extLst>
        </xdr:cNvPr>
        <xdr:cNvSpPr/>
      </xdr:nvSpPr>
      <xdr:spPr>
        <a:xfrm>
          <a:off x="4064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136754</xdr:rowOff>
    </xdr:from>
    <xdr:ext cx="736600" cy="259045"/>
    <xdr:sp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28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15663</xdr:rowOff>
    </xdr:from>
    <xdr:to>
      <xdr:col>15</xdr:col>
      <xdr:colOff>133350</xdr:colOff>
      <xdr:row>66</xdr:row>
      <xdr:rowOff>117263</xdr:rowOff>
    </xdr:to>
    <xdr:sp textlink="">
      <xdr:nvSpPr>
        <xdr:cNvPr id="155" name="楕円 154">
          <a:extLst>
            <a:ext uri="{FF2B5EF4-FFF2-40B4-BE49-F238E27FC236}">
              <a16:creationId xmlns:a16="http://schemas.microsoft.com/office/drawing/2014/main" id="{00000000-0008-0000-0300-00009B000000}"/>
            </a:ext>
          </a:extLst>
        </xdr:cNvPr>
        <xdr:cNvSpPr/>
      </xdr:nvSpPr>
      <xdr:spPr>
        <a:xfrm>
          <a:off x="31750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102040</xdr:rowOff>
    </xdr:from>
    <xdr:ext cx="762000" cy="259045"/>
    <xdr:sp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41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171027</xdr:rowOff>
    </xdr:from>
    <xdr:to>
      <xdr:col>11</xdr:col>
      <xdr:colOff>82550</xdr:colOff>
      <xdr:row>66</xdr:row>
      <xdr:rowOff>101177</xdr:rowOff>
    </xdr:to>
    <xdr:sp textlink="">
      <xdr:nvSpPr>
        <xdr:cNvPr id="157" name="楕円 156">
          <a:extLst>
            <a:ext uri="{FF2B5EF4-FFF2-40B4-BE49-F238E27FC236}">
              <a16:creationId xmlns:a16="http://schemas.microsoft.com/office/drawing/2014/main" id="{00000000-0008-0000-0300-00009D000000}"/>
            </a:ext>
          </a:extLst>
        </xdr:cNvPr>
        <xdr:cNvSpPr/>
      </xdr:nvSpPr>
      <xdr:spPr>
        <a:xfrm>
          <a:off x="2286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85954</xdr:rowOff>
    </xdr:from>
    <xdr:ext cx="762000" cy="259045"/>
    <xdr:sp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4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50377</xdr:rowOff>
    </xdr:from>
    <xdr:to>
      <xdr:col>7</xdr:col>
      <xdr:colOff>31750</xdr:colOff>
      <xdr:row>65</xdr:row>
      <xdr:rowOff>151977</xdr:rowOff>
    </xdr:to>
    <xdr:sp textlink="">
      <xdr:nvSpPr>
        <xdr:cNvPr id="159" name="楕円 158">
          <a:extLst>
            <a:ext uri="{FF2B5EF4-FFF2-40B4-BE49-F238E27FC236}">
              <a16:creationId xmlns:a16="http://schemas.microsoft.com/office/drawing/2014/main" id="{00000000-0008-0000-0300-00009F000000}"/>
            </a:ext>
          </a:extLst>
        </xdr:cNvPr>
        <xdr:cNvSpPr/>
      </xdr:nvSpPr>
      <xdr:spPr>
        <a:xfrm>
          <a:off x="1397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136754</xdr:rowOff>
    </xdr:from>
    <xdr:ext cx="762000" cy="259045"/>
    <xdr:sp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[119,774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人件費については、給与勧告に準拠した給与水準の見直しを行ったことにより減少した。</a:t>
          </a:r>
        </a:p>
        <a:p>
          <a:r>
            <a:rPr kumimoji="1" lang="ja-JP" altLang="en-US" sz="1300">
              <a:latin typeface="ＭＳ Ｐゴシック" panose="020B0600070205080204" pitchFamily="50" charset="-128"/>
              <a:ea typeface="ＭＳ Ｐゴシック" panose="020B0600070205080204" pitchFamily="50" charset="-128"/>
            </a:rPr>
            <a:t>物件費については、新型コロナウイルスワクチン接種体制確保業務委託や，旧大和田図書館本館解体工事実施設計業務委託，旧大和田学童保育所解体工事等に係る経費の増により、前年度と比較して増加した。今後も施設の再配置や統廃合の検討を進めていくほか、その他の委託経費等についても内容等を精査し、抑制を図っていく必要がある。</a:t>
          </a:r>
        </a:p>
      </xdr:txBody>
    </xdr:sp>
    <xdr:clientData/>
  </xdr:twoCellAnchor>
  <xdr:oneCellAnchor>
    <xdr:from>
      <xdr:col>3</xdr:col>
      <xdr:colOff>95250</xdr:colOff>
      <xdr:row>77</xdr:row>
      <xdr:rowOff>6350</xdr:rowOff>
    </xdr:from>
    <xdr:ext cx="349839" cy="225703"/>
    <xdr:sp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67856</xdr:rowOff>
    </xdr:from>
    <xdr:to>
      <xdr:col>23</xdr:col>
      <xdr:colOff>133350</xdr:colOff>
      <xdr:row>88</xdr:row>
      <xdr:rowOff>106521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83856"/>
          <a:ext cx="0" cy="14102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78598</xdr:rowOff>
    </xdr:from>
    <xdr:ext cx="762000" cy="259045"/>
    <xdr:sp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66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106521</xdr:rowOff>
    </xdr:from>
    <xdr:to>
      <xdr:col>24</xdr:col>
      <xdr:colOff>12700</xdr:colOff>
      <xdr:row>88</xdr:row>
      <xdr:rowOff>106521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9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154233</xdr:rowOff>
    </xdr:from>
    <xdr:ext cx="762000" cy="259045"/>
    <xdr:sp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2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67856</xdr:rowOff>
    </xdr:from>
    <xdr:to>
      <xdr:col>24</xdr:col>
      <xdr:colOff>12700</xdr:colOff>
      <xdr:row>80</xdr:row>
      <xdr:rowOff>67856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49143</xdr:rowOff>
    </xdr:from>
    <xdr:to>
      <xdr:col>23</xdr:col>
      <xdr:colOff>133350</xdr:colOff>
      <xdr:row>82</xdr:row>
      <xdr:rowOff>140903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08043"/>
          <a:ext cx="838200" cy="9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169600</xdr:rowOff>
    </xdr:from>
    <xdr:ext cx="762000" cy="259045"/>
    <xdr:sp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28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26073</xdr:rowOff>
    </xdr:from>
    <xdr:to>
      <xdr:col>23</xdr:col>
      <xdr:colOff>184150</xdr:colOff>
      <xdr:row>83</xdr:row>
      <xdr:rowOff>127673</xdr:rowOff>
    </xdr:to>
    <xdr:sp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5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148819</xdr:rowOff>
    </xdr:from>
    <xdr:to>
      <xdr:col>19</xdr:col>
      <xdr:colOff>133350</xdr:colOff>
      <xdr:row>82</xdr:row>
      <xdr:rowOff>49143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36269"/>
          <a:ext cx="889000" cy="7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68669</xdr:rowOff>
    </xdr:from>
    <xdr:to>
      <xdr:col>19</xdr:col>
      <xdr:colOff>184150</xdr:colOff>
      <xdr:row>82</xdr:row>
      <xdr:rowOff>170269</xdr:rowOff>
    </xdr:to>
    <xdr:sp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155046</xdr:rowOff>
    </xdr:from>
    <xdr:ext cx="736600" cy="259045"/>
    <xdr:sp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13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81899</xdr:rowOff>
    </xdr:from>
    <xdr:to>
      <xdr:col>15</xdr:col>
      <xdr:colOff>82550</xdr:colOff>
      <xdr:row>81</xdr:row>
      <xdr:rowOff>148819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969349"/>
          <a:ext cx="889000" cy="6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126265</xdr:rowOff>
    </xdr:from>
    <xdr:to>
      <xdr:col>15</xdr:col>
      <xdr:colOff>133350</xdr:colOff>
      <xdr:row>82</xdr:row>
      <xdr:rowOff>56415</xdr:rowOff>
    </xdr:to>
    <xdr:sp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41192</xdr:rowOff>
    </xdr:from>
    <xdr:ext cx="762000" cy="259045"/>
    <xdr:sp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10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81899</xdr:rowOff>
    </xdr:from>
    <xdr:to>
      <xdr:col>11</xdr:col>
      <xdr:colOff>31750</xdr:colOff>
      <xdr:row>81</xdr:row>
      <xdr:rowOff>93548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3969349"/>
          <a:ext cx="889000" cy="11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81221</xdr:rowOff>
    </xdr:from>
    <xdr:to>
      <xdr:col>11</xdr:col>
      <xdr:colOff>82550</xdr:colOff>
      <xdr:row>82</xdr:row>
      <xdr:rowOff>11371</xdr:rowOff>
    </xdr:to>
    <xdr:sp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167598</xdr:rowOff>
    </xdr:from>
    <xdr:ext cx="762000" cy="259045"/>
    <xdr:sp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5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155825</xdr:rowOff>
    </xdr:from>
    <xdr:to>
      <xdr:col>7</xdr:col>
      <xdr:colOff>31750</xdr:colOff>
      <xdr:row>82</xdr:row>
      <xdr:rowOff>85975</xdr:rowOff>
    </xdr:to>
    <xdr:sp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70752</xdr:rowOff>
    </xdr:from>
    <xdr:ext cx="762000" cy="259045"/>
    <xdr:sp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2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90103</xdr:rowOff>
    </xdr:from>
    <xdr:to>
      <xdr:col>23</xdr:col>
      <xdr:colOff>184150</xdr:colOff>
      <xdr:row>83</xdr:row>
      <xdr:rowOff>20253</xdr:rowOff>
    </xdr:to>
    <xdr:sp textlink="">
      <xdr:nvSpPr>
        <xdr:cNvPr id="214" name="楕円 213">
          <a:extLst>
            <a:ext uri="{FF2B5EF4-FFF2-40B4-BE49-F238E27FC236}">
              <a16:creationId xmlns:a16="http://schemas.microsoft.com/office/drawing/2014/main" id="{00000000-0008-0000-0300-0000D6000000}"/>
            </a:ext>
          </a:extLst>
        </xdr:cNvPr>
        <xdr:cNvSpPr/>
      </xdr:nvSpPr>
      <xdr:spPr>
        <a:xfrm>
          <a:off x="4902200" y="1414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106630</xdr:rowOff>
    </xdr:from>
    <xdr:ext cx="762000" cy="259045"/>
    <xdr:sp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9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169793</xdr:rowOff>
    </xdr:from>
    <xdr:to>
      <xdr:col>19</xdr:col>
      <xdr:colOff>184150</xdr:colOff>
      <xdr:row>82</xdr:row>
      <xdr:rowOff>99943</xdr:rowOff>
    </xdr:to>
    <xdr:sp textlink="">
      <xdr:nvSpPr>
        <xdr:cNvPr id="216" name="楕円 215">
          <a:extLst>
            <a:ext uri="{FF2B5EF4-FFF2-40B4-BE49-F238E27FC236}">
              <a16:creationId xmlns:a16="http://schemas.microsoft.com/office/drawing/2014/main" id="{00000000-0008-0000-0300-0000D8000000}"/>
            </a:ext>
          </a:extLst>
        </xdr:cNvPr>
        <xdr:cNvSpPr/>
      </xdr:nvSpPr>
      <xdr:spPr>
        <a:xfrm>
          <a:off x="4064000" y="1405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110120</xdr:rowOff>
    </xdr:from>
    <xdr:ext cx="736600" cy="259045"/>
    <xdr:sp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26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98019</xdr:rowOff>
    </xdr:from>
    <xdr:to>
      <xdr:col>15</xdr:col>
      <xdr:colOff>133350</xdr:colOff>
      <xdr:row>82</xdr:row>
      <xdr:rowOff>28169</xdr:rowOff>
    </xdr:to>
    <xdr:sp textlink="">
      <xdr:nvSpPr>
        <xdr:cNvPr id="218" name="楕円 217">
          <a:extLst>
            <a:ext uri="{FF2B5EF4-FFF2-40B4-BE49-F238E27FC236}">
              <a16:creationId xmlns:a16="http://schemas.microsoft.com/office/drawing/2014/main" id="{00000000-0008-0000-0300-0000DA000000}"/>
            </a:ext>
          </a:extLst>
        </xdr:cNvPr>
        <xdr:cNvSpPr/>
      </xdr:nvSpPr>
      <xdr:spPr>
        <a:xfrm>
          <a:off x="3175000" y="1398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38346</xdr:rowOff>
    </xdr:from>
    <xdr:ext cx="762000" cy="259045"/>
    <xdr:sp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754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31099</xdr:rowOff>
    </xdr:from>
    <xdr:to>
      <xdr:col>11</xdr:col>
      <xdr:colOff>82550</xdr:colOff>
      <xdr:row>81</xdr:row>
      <xdr:rowOff>132699</xdr:rowOff>
    </xdr:to>
    <xdr:sp textlink="">
      <xdr:nvSpPr>
        <xdr:cNvPr id="220" name="楕円 219">
          <a:extLst>
            <a:ext uri="{FF2B5EF4-FFF2-40B4-BE49-F238E27FC236}">
              <a16:creationId xmlns:a16="http://schemas.microsoft.com/office/drawing/2014/main" id="{00000000-0008-0000-0300-0000DC000000}"/>
            </a:ext>
          </a:extLst>
        </xdr:cNvPr>
        <xdr:cNvSpPr/>
      </xdr:nvSpPr>
      <xdr:spPr>
        <a:xfrm>
          <a:off x="2286000" y="1391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142876</xdr:rowOff>
    </xdr:from>
    <xdr:ext cx="762000" cy="259045"/>
    <xdr:sp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87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42748</xdr:rowOff>
    </xdr:from>
    <xdr:to>
      <xdr:col>7</xdr:col>
      <xdr:colOff>31750</xdr:colOff>
      <xdr:row>81</xdr:row>
      <xdr:rowOff>144348</xdr:rowOff>
    </xdr:to>
    <xdr:sp textlink="">
      <xdr:nvSpPr>
        <xdr:cNvPr id="222" name="楕円 221">
          <a:extLst>
            <a:ext uri="{FF2B5EF4-FFF2-40B4-BE49-F238E27FC236}">
              <a16:creationId xmlns:a16="http://schemas.microsoft.com/office/drawing/2014/main" id="{00000000-0008-0000-0300-0000DE000000}"/>
            </a:ext>
          </a:extLst>
        </xdr:cNvPr>
        <xdr:cNvSpPr/>
      </xdr:nvSpPr>
      <xdr:spPr>
        <a:xfrm>
          <a:off x="1397000" y="1393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154525</xdr:rowOff>
    </xdr:from>
    <xdr:ext cx="762000" cy="259045"/>
    <xdr:sp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99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給料の減額（最大</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を実施したが、過去の人口急増期に職員を大量に採用した経緯があり、この世代の退職により、国や他の自治体に比べ昇格年齢が若年化していることから、ラスパイレス指数は高水準で推移している。今後も、給与勧告に準拠した見直しを原則とし、給与水準の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141816</xdr:rowOff>
    </xdr:from>
    <xdr:to>
      <xdr:col>81</xdr:col>
      <xdr:colOff>44450</xdr:colOff>
      <xdr:row>86</xdr:row>
      <xdr:rowOff>141816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8865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141816</xdr:rowOff>
    </xdr:from>
    <xdr:to>
      <xdr:col>77</xdr:col>
      <xdr:colOff>44450</xdr:colOff>
      <xdr:row>87</xdr:row>
      <xdr:rowOff>30691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88651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30691</xdr:rowOff>
    </xdr:from>
    <xdr:to>
      <xdr:col>72</xdr:col>
      <xdr:colOff>203200</xdr:colOff>
      <xdr:row>87</xdr:row>
      <xdr:rowOff>50800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94684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131234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9669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textlink="">
      <xdr:nvSpPr>
        <xdr:cNvPr id="276" name="楕円 275">
          <a:extLst>
            <a:ext uri="{FF2B5EF4-FFF2-40B4-BE49-F238E27FC236}">
              <a16:creationId xmlns:a16="http://schemas.microsoft.com/office/drawing/2014/main" id="{00000000-0008-0000-0300-000014010000}"/>
            </a:ext>
          </a:extLst>
        </xdr:cNvPr>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63093</xdr:rowOff>
    </xdr:from>
    <xdr:ext cx="762000" cy="259045"/>
    <xdr:sp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91016</xdr:rowOff>
    </xdr:from>
    <xdr:to>
      <xdr:col>77</xdr:col>
      <xdr:colOff>95250</xdr:colOff>
      <xdr:row>87</xdr:row>
      <xdr:rowOff>21166</xdr:rowOff>
    </xdr:to>
    <xdr:sp textlink="">
      <xdr:nvSpPr>
        <xdr:cNvPr id="278" name="楕円 277">
          <a:extLst>
            <a:ext uri="{FF2B5EF4-FFF2-40B4-BE49-F238E27FC236}">
              <a16:creationId xmlns:a16="http://schemas.microsoft.com/office/drawing/2014/main" id="{00000000-0008-0000-0300-000016010000}"/>
            </a:ext>
          </a:extLst>
        </xdr:cNvPr>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151341</xdr:rowOff>
    </xdr:from>
    <xdr:to>
      <xdr:col>73</xdr:col>
      <xdr:colOff>44450</xdr:colOff>
      <xdr:row>87</xdr:row>
      <xdr:rowOff>81491</xdr:rowOff>
    </xdr:to>
    <xdr:sp textlink="">
      <xdr:nvSpPr>
        <xdr:cNvPr id="280" name="楕円 279">
          <a:extLst>
            <a:ext uri="{FF2B5EF4-FFF2-40B4-BE49-F238E27FC236}">
              <a16:creationId xmlns:a16="http://schemas.microsoft.com/office/drawing/2014/main" id="{00000000-0008-0000-0300-000018010000}"/>
            </a:ext>
          </a:extLst>
        </xdr:cNvPr>
        <xdr:cNvSpPr/>
      </xdr:nvSpPr>
      <xdr:spPr>
        <a:xfrm>
          <a:off x="15240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textlink="">
      <xdr:nvSpPr>
        <xdr:cNvPr id="282" name="楕円 281">
          <a:extLst>
            <a:ext uri="{FF2B5EF4-FFF2-40B4-BE49-F238E27FC236}">
              <a16:creationId xmlns:a16="http://schemas.microsoft.com/office/drawing/2014/main" id="{00000000-0008-0000-0300-00001A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80434</xdr:rowOff>
    </xdr:from>
    <xdr:to>
      <xdr:col>64</xdr:col>
      <xdr:colOff>152400</xdr:colOff>
      <xdr:row>88</xdr:row>
      <xdr:rowOff>10584</xdr:rowOff>
    </xdr:to>
    <xdr:sp textlink="">
      <xdr:nvSpPr>
        <xdr:cNvPr id="284" name="楕円 283">
          <a:extLst>
            <a:ext uri="{FF2B5EF4-FFF2-40B4-BE49-F238E27FC236}">
              <a16:creationId xmlns:a16="http://schemas.microsoft.com/office/drawing/2014/main" id="{00000000-0008-0000-0300-00001C010000}"/>
            </a:ext>
          </a:extLst>
        </xdr:cNvPr>
        <xdr:cNvSpPr/>
      </xdr:nvSpPr>
      <xdr:spPr>
        <a:xfrm>
          <a:off x="13462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166811</xdr:rowOff>
    </xdr:from>
    <xdr:ext cx="762000" cy="259045"/>
    <xdr:sp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の人口千人当たりの職員数は、平成３０年度までは類似団体平均を上回っていたが、令和元年度に下回ってから、さらにその差は広がり、令和３年度は０．２１下回る結果となった。この理由として、一定の人口増に対して、会計年度任用職員や短時間再任用職員の活用などにより、正規職員数が減少したことから数値が下がったものと考えられる。現在は、令和２年度末に策定した「八千代市職員の定員管理に関する方針（令和３年度～令和６年度）」を元に，適正な定員管理に努めている。</a:t>
          </a:r>
        </a:p>
      </xdr:txBody>
    </xdr:sp>
    <xdr:clientData/>
  </xdr:twoCellAnchor>
  <xdr:oneCellAnchor>
    <xdr:from>
      <xdr:col>61</xdr:col>
      <xdr:colOff>6350</xdr:colOff>
      <xdr:row>54</xdr:row>
      <xdr:rowOff>139700</xdr:rowOff>
    </xdr:from>
    <xdr:ext cx="349839" cy="225703"/>
    <xdr:sp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80010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22807"/>
          <a:ext cx="0" cy="14443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102144</xdr:rowOff>
    </xdr:from>
    <xdr:to>
      <xdr:col>81</xdr:col>
      <xdr:colOff>44450</xdr:colOff>
      <xdr:row>61</xdr:row>
      <xdr:rowOff>115933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560594"/>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95811</xdr:rowOff>
    </xdr:from>
    <xdr:ext cx="762000" cy="259045"/>
    <xdr:sp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5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115933</xdr:rowOff>
    </xdr:from>
    <xdr:to>
      <xdr:col>77</xdr:col>
      <xdr:colOff>44450</xdr:colOff>
      <xdr:row>61</xdr:row>
      <xdr:rowOff>150404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57438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150404</xdr:rowOff>
    </xdr:from>
    <xdr:to>
      <xdr:col>72</xdr:col>
      <xdr:colOff>203200</xdr:colOff>
      <xdr:row>62</xdr:row>
      <xdr:rowOff>16873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608854"/>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130628</xdr:rowOff>
    </xdr:from>
    <xdr:to>
      <xdr:col>73</xdr:col>
      <xdr:colOff>44450</xdr:colOff>
      <xdr:row>62</xdr:row>
      <xdr:rowOff>60778</xdr:rowOff>
    </xdr:to>
    <xdr:sp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45555</xdr:rowOff>
    </xdr:from>
    <xdr:ext cx="762000" cy="259045"/>
    <xdr:sp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16873</xdr:rowOff>
    </xdr:from>
    <xdr:to>
      <xdr:col>68</xdr:col>
      <xdr:colOff>152400</xdr:colOff>
      <xdr:row>62</xdr:row>
      <xdr:rowOff>27215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646773"/>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120287</xdr:rowOff>
    </xdr:from>
    <xdr:to>
      <xdr:col>68</xdr:col>
      <xdr:colOff>203200</xdr:colOff>
      <xdr:row>62</xdr:row>
      <xdr:rowOff>50437</xdr:rowOff>
    </xdr:to>
    <xdr:sp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60614</xdr:rowOff>
    </xdr:from>
    <xdr:ext cx="762000" cy="259045"/>
    <xdr:sp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77850</xdr:rowOff>
    </xdr:from>
    <xdr:ext cx="762000" cy="259045"/>
    <xdr:sp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51344</xdr:rowOff>
    </xdr:from>
    <xdr:to>
      <xdr:col>81</xdr:col>
      <xdr:colOff>95250</xdr:colOff>
      <xdr:row>61</xdr:row>
      <xdr:rowOff>152944</xdr:rowOff>
    </xdr:to>
    <xdr:sp textlink="">
      <xdr:nvSpPr>
        <xdr:cNvPr id="341" name="楕円 340">
          <a:extLst>
            <a:ext uri="{FF2B5EF4-FFF2-40B4-BE49-F238E27FC236}">
              <a16:creationId xmlns:a16="http://schemas.microsoft.com/office/drawing/2014/main" id="{00000000-0008-0000-0300-000055010000}"/>
            </a:ext>
          </a:extLst>
        </xdr:cNvPr>
        <xdr:cNvSpPr/>
      </xdr:nvSpPr>
      <xdr:spPr>
        <a:xfrm>
          <a:off x="169672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67871</xdr:rowOff>
    </xdr:from>
    <xdr:ext cx="762000" cy="259045"/>
    <xdr:sp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35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65133</xdr:rowOff>
    </xdr:from>
    <xdr:to>
      <xdr:col>77</xdr:col>
      <xdr:colOff>95250</xdr:colOff>
      <xdr:row>61</xdr:row>
      <xdr:rowOff>166733</xdr:rowOff>
    </xdr:to>
    <xdr:sp textlink="">
      <xdr:nvSpPr>
        <xdr:cNvPr id="343" name="楕円 342">
          <a:extLst>
            <a:ext uri="{FF2B5EF4-FFF2-40B4-BE49-F238E27FC236}">
              <a16:creationId xmlns:a16="http://schemas.microsoft.com/office/drawing/2014/main" id="{00000000-0008-0000-0300-000057010000}"/>
            </a:ext>
          </a:extLst>
        </xdr:cNvPr>
        <xdr:cNvSpPr/>
      </xdr:nvSpPr>
      <xdr:spPr>
        <a:xfrm>
          <a:off x="16129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5460</xdr:rowOff>
    </xdr:from>
    <xdr:ext cx="736600" cy="259045"/>
    <xdr:sp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99604</xdr:rowOff>
    </xdr:from>
    <xdr:to>
      <xdr:col>73</xdr:col>
      <xdr:colOff>44450</xdr:colOff>
      <xdr:row>62</xdr:row>
      <xdr:rowOff>29754</xdr:rowOff>
    </xdr:to>
    <xdr:sp textlink="">
      <xdr:nvSpPr>
        <xdr:cNvPr id="345" name="楕円 344">
          <a:extLst>
            <a:ext uri="{FF2B5EF4-FFF2-40B4-BE49-F238E27FC236}">
              <a16:creationId xmlns:a16="http://schemas.microsoft.com/office/drawing/2014/main" id="{00000000-0008-0000-0300-000059010000}"/>
            </a:ext>
          </a:extLst>
        </xdr:cNvPr>
        <xdr:cNvSpPr/>
      </xdr:nvSpPr>
      <xdr:spPr>
        <a:xfrm>
          <a:off x="15240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39931</xdr:rowOff>
    </xdr:from>
    <xdr:ext cx="762000" cy="259045"/>
    <xdr:sp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32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137523</xdr:rowOff>
    </xdr:from>
    <xdr:to>
      <xdr:col>68</xdr:col>
      <xdr:colOff>203200</xdr:colOff>
      <xdr:row>62</xdr:row>
      <xdr:rowOff>67673</xdr:rowOff>
    </xdr:to>
    <xdr:sp textlink="">
      <xdr:nvSpPr>
        <xdr:cNvPr id="347" name="楕円 346">
          <a:extLst>
            <a:ext uri="{FF2B5EF4-FFF2-40B4-BE49-F238E27FC236}">
              <a16:creationId xmlns:a16="http://schemas.microsoft.com/office/drawing/2014/main" id="{00000000-0008-0000-0300-00005B010000}"/>
            </a:ext>
          </a:extLst>
        </xdr:cNvPr>
        <xdr:cNvSpPr/>
      </xdr:nvSpPr>
      <xdr:spPr>
        <a:xfrm>
          <a:off x="14351000" y="105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147865</xdr:rowOff>
    </xdr:from>
    <xdr:to>
      <xdr:col>64</xdr:col>
      <xdr:colOff>152400</xdr:colOff>
      <xdr:row>62</xdr:row>
      <xdr:rowOff>78015</xdr:rowOff>
    </xdr:to>
    <xdr:sp textlink="">
      <xdr:nvSpPr>
        <xdr:cNvPr id="349" name="楕円 348">
          <a:extLst>
            <a:ext uri="{FF2B5EF4-FFF2-40B4-BE49-F238E27FC236}">
              <a16:creationId xmlns:a16="http://schemas.microsoft.com/office/drawing/2014/main" id="{00000000-0008-0000-0300-00005D010000}"/>
            </a:ext>
          </a:extLst>
        </xdr:cNvPr>
        <xdr:cNvSpPr/>
      </xdr:nvSpPr>
      <xdr:spPr>
        <a:xfrm>
          <a:off x="13462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62792</xdr:rowOff>
    </xdr:from>
    <xdr:ext cx="762000" cy="259045"/>
    <xdr:sp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元利償還金及び公営企業に要する経費の財源とする地方債の償還の財源に充てたと認められる繰入金が増となったことにより分子が増加した。一方、普通交付税及び臨時財政対策債発行可能額が増となったことにより分母が増加した。結果単年度での比率は上昇したが，３か年平均の比率の数値はＲ２より減少した。今後も起債対象事業の計画的な実施、市債の借入抑制に努める。</a:t>
          </a:r>
        </a:p>
      </xdr:txBody>
    </xdr:sp>
    <xdr:clientData/>
  </xdr:twoCellAnchor>
  <xdr:oneCellAnchor>
    <xdr:from>
      <xdr:col>61</xdr:col>
      <xdr:colOff>6350</xdr:colOff>
      <xdr:row>32</xdr:row>
      <xdr:rowOff>101600</xdr:rowOff>
    </xdr:from>
    <xdr:ext cx="298543" cy="225703"/>
    <xdr:sp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41</xdr:row>
      <xdr:rowOff>150888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14586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150888</xdr:rowOff>
    </xdr:from>
    <xdr:to>
      <xdr:col>77</xdr:col>
      <xdr:colOff>44450</xdr:colOff>
      <xdr:row>42</xdr:row>
      <xdr:rowOff>2419</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1803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121255</xdr:rowOff>
    </xdr:from>
    <xdr:to>
      <xdr:col>77</xdr:col>
      <xdr:colOff>95250</xdr:colOff>
      <xdr:row>40</xdr:row>
      <xdr:rowOff>51405</xdr:rowOff>
    </xdr:to>
    <xdr:sp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61582</xdr:rowOff>
    </xdr:from>
    <xdr:ext cx="736600" cy="259045"/>
    <xdr:sp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57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2419</xdr:rowOff>
    </xdr:from>
    <xdr:to>
      <xdr:col>72</xdr:col>
      <xdr:colOff>203200</xdr:colOff>
      <xdr:row>42</xdr:row>
      <xdr:rowOff>2419</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2033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73072</xdr:rowOff>
    </xdr:from>
    <xdr:ext cx="762000" cy="259045"/>
    <xdr:sp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2419</xdr:rowOff>
    </xdr:from>
    <xdr:to>
      <xdr:col>68</xdr:col>
      <xdr:colOff>152400</xdr:colOff>
      <xdr:row>42</xdr:row>
      <xdr:rowOff>48381</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20331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73072</xdr:rowOff>
    </xdr:from>
    <xdr:ext cx="762000" cy="259045"/>
    <xdr:sp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84562</xdr:rowOff>
    </xdr:from>
    <xdr:ext cx="762000" cy="259045"/>
    <xdr:sp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textlink="">
      <xdr:nvSpPr>
        <xdr:cNvPr id="404" name="楕円 403">
          <a:extLst>
            <a:ext uri="{FF2B5EF4-FFF2-40B4-BE49-F238E27FC236}">
              <a16:creationId xmlns:a16="http://schemas.microsoft.com/office/drawing/2014/main" id="{00000000-0008-0000-0300-000094010000}"/>
            </a:ext>
          </a:extLst>
        </xdr:cNvPr>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37694</xdr:rowOff>
    </xdr:from>
    <xdr:ext cx="762000" cy="259045"/>
    <xdr:sp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100088</xdr:rowOff>
    </xdr:from>
    <xdr:to>
      <xdr:col>77</xdr:col>
      <xdr:colOff>95250</xdr:colOff>
      <xdr:row>42</xdr:row>
      <xdr:rowOff>30238</xdr:rowOff>
    </xdr:to>
    <xdr:sp textlink="">
      <xdr:nvSpPr>
        <xdr:cNvPr id="406" name="楕円 405">
          <a:extLst>
            <a:ext uri="{FF2B5EF4-FFF2-40B4-BE49-F238E27FC236}">
              <a16:creationId xmlns:a16="http://schemas.microsoft.com/office/drawing/2014/main" id="{00000000-0008-0000-0300-000096010000}"/>
            </a:ext>
          </a:extLst>
        </xdr:cNvPr>
        <xdr:cNvSpPr/>
      </xdr:nvSpPr>
      <xdr:spPr>
        <a:xfrm>
          <a:off x="16129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15015</xdr:rowOff>
    </xdr:from>
    <xdr:ext cx="736600" cy="259045"/>
    <xdr:sp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21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123069</xdr:rowOff>
    </xdr:from>
    <xdr:to>
      <xdr:col>73</xdr:col>
      <xdr:colOff>44450</xdr:colOff>
      <xdr:row>42</xdr:row>
      <xdr:rowOff>53219</xdr:rowOff>
    </xdr:to>
    <xdr:sp textlink="">
      <xdr:nvSpPr>
        <xdr:cNvPr id="408" name="楕円 407">
          <a:extLst>
            <a:ext uri="{FF2B5EF4-FFF2-40B4-BE49-F238E27FC236}">
              <a16:creationId xmlns:a16="http://schemas.microsoft.com/office/drawing/2014/main" id="{00000000-0008-0000-0300-000098010000}"/>
            </a:ext>
          </a:extLst>
        </xdr:cNvPr>
        <xdr:cNvSpPr/>
      </xdr:nvSpPr>
      <xdr:spPr>
        <a:xfrm>
          <a:off x="15240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37996</xdr:rowOff>
    </xdr:from>
    <xdr:ext cx="762000" cy="259045"/>
    <xdr:sp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123069</xdr:rowOff>
    </xdr:from>
    <xdr:to>
      <xdr:col>68</xdr:col>
      <xdr:colOff>203200</xdr:colOff>
      <xdr:row>42</xdr:row>
      <xdr:rowOff>53219</xdr:rowOff>
    </xdr:to>
    <xdr:sp textlink="">
      <xdr:nvSpPr>
        <xdr:cNvPr id="410" name="楕円 409">
          <a:extLst>
            <a:ext uri="{FF2B5EF4-FFF2-40B4-BE49-F238E27FC236}">
              <a16:creationId xmlns:a16="http://schemas.microsoft.com/office/drawing/2014/main" id="{00000000-0008-0000-0300-00009A010000}"/>
            </a:ext>
          </a:extLst>
        </xdr:cNvPr>
        <xdr:cNvSpPr/>
      </xdr:nvSpPr>
      <xdr:spPr>
        <a:xfrm>
          <a:off x="14351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37996</xdr:rowOff>
    </xdr:from>
    <xdr:ext cx="762000" cy="259045"/>
    <xdr:sp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169031</xdr:rowOff>
    </xdr:from>
    <xdr:to>
      <xdr:col>64</xdr:col>
      <xdr:colOff>152400</xdr:colOff>
      <xdr:row>42</xdr:row>
      <xdr:rowOff>99181</xdr:rowOff>
    </xdr:to>
    <xdr:sp textlink="">
      <xdr:nvSpPr>
        <xdr:cNvPr id="412" name="楕円 411">
          <a:extLst>
            <a:ext uri="{FF2B5EF4-FFF2-40B4-BE49-F238E27FC236}">
              <a16:creationId xmlns:a16="http://schemas.microsoft.com/office/drawing/2014/main" id="{00000000-0008-0000-0300-00009C010000}"/>
            </a:ext>
          </a:extLst>
        </xdr:cNvPr>
        <xdr:cNvSpPr/>
      </xdr:nvSpPr>
      <xdr:spPr>
        <a:xfrm>
          <a:off x="13462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83958</xdr:rowOff>
    </xdr:from>
    <xdr:ext cx="762000" cy="259045"/>
    <xdr:sp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は組合（等）負担等見込額を除く全ての要素が減少した。充当可能財源等においては充当可能基金は増となったが基準財政需要額算入見込額及び充当可能特定歳入が減となったため減少した。地方債現在高の減など将来負担額の減が大きかったため，結果分子が減少した。標準財政規模が増となったほか標準財政規模から控除する算入公債費等の額が減となったため、分母は増加し、結果として比率は前年度と比較して９．８ポイント減の５．</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５</a:t>
          </a:r>
          <a:r>
            <a:rPr kumimoji="1" lang="ja-JP" altLang="en-US" sz="1300">
              <a:latin typeface="ＭＳ Ｐゴシック" panose="020B0600070205080204" pitchFamily="50" charset="-128"/>
              <a:ea typeface="ＭＳ Ｐゴシック" panose="020B0600070205080204" pitchFamily="50" charset="-128"/>
            </a:rPr>
            <a:t>％となった。今後も将来負担を伴う事業について特に留意し、計画的な財政運営に努める。</a:t>
          </a:r>
        </a:p>
      </xdr:txBody>
    </xdr:sp>
    <xdr:clientData/>
  </xdr:twoCellAnchor>
  <xdr:oneCellAnchor>
    <xdr:from>
      <xdr:col>61</xdr:col>
      <xdr:colOff>6350</xdr:colOff>
      <xdr:row>10</xdr:row>
      <xdr:rowOff>63500</xdr:rowOff>
    </xdr:from>
    <xdr:ext cx="298543" cy="225703"/>
    <xdr:sp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113211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57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85288</xdr:rowOff>
    </xdr:from>
    <xdr:ext cx="762000" cy="259045"/>
    <xdr:sp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5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113211</xdr:rowOff>
    </xdr:from>
    <xdr:to>
      <xdr:col>81</xdr:col>
      <xdr:colOff>133350</xdr:colOff>
      <xdr:row>22</xdr:row>
      <xdr:rowOff>113211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8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7711</xdr:rowOff>
    </xdr:from>
    <xdr:to>
      <xdr:col>81</xdr:col>
      <xdr:colOff>44450</xdr:colOff>
      <xdr:row>15</xdr:row>
      <xdr:rowOff>5171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2408011"/>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136270</xdr:rowOff>
    </xdr:from>
    <xdr:ext cx="762000" cy="259045"/>
    <xdr:sp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19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119743</xdr:rowOff>
    </xdr:from>
    <xdr:to>
      <xdr:col>81</xdr:col>
      <xdr:colOff>95250</xdr:colOff>
      <xdr:row>14</xdr:row>
      <xdr:rowOff>49893</xdr:rowOff>
    </xdr:to>
    <xdr:sp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5171</xdr:rowOff>
    </xdr:from>
    <xdr:to>
      <xdr:col>77</xdr:col>
      <xdr:colOff>44450</xdr:colOff>
      <xdr:row>15</xdr:row>
      <xdr:rowOff>103414</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2576921"/>
          <a:ext cx="889000" cy="9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155938</xdr:rowOff>
    </xdr:from>
    <xdr:to>
      <xdr:col>77</xdr:col>
      <xdr:colOff>95250</xdr:colOff>
      <xdr:row>14</xdr:row>
      <xdr:rowOff>86088</xdr:rowOff>
    </xdr:to>
    <xdr:sp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3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96265</xdr:rowOff>
    </xdr:from>
    <xdr:ext cx="736600" cy="259045"/>
    <xdr:sp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15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62049</xdr:rowOff>
    </xdr:from>
    <xdr:to>
      <xdr:col>72</xdr:col>
      <xdr:colOff>203200</xdr:colOff>
      <xdr:row>15</xdr:row>
      <xdr:rowOff>103414</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4401800" y="2633799"/>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55154</xdr:rowOff>
    </xdr:from>
    <xdr:to>
      <xdr:col>73</xdr:col>
      <xdr:colOff>44450</xdr:colOff>
      <xdr:row>14</xdr:row>
      <xdr:rowOff>156754</xdr:rowOff>
    </xdr:to>
    <xdr:sp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4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166931</xdr:rowOff>
    </xdr:from>
    <xdr:ext cx="762000" cy="259045"/>
    <xdr:sp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62049</xdr:rowOff>
    </xdr:from>
    <xdr:to>
      <xdr:col>68</xdr:col>
      <xdr:colOff>152400</xdr:colOff>
      <xdr:row>16</xdr:row>
      <xdr:rowOff>147411</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3512800" y="2633799"/>
          <a:ext cx="889000" cy="25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70666</xdr:rowOff>
    </xdr:from>
    <xdr:to>
      <xdr:col>68</xdr:col>
      <xdr:colOff>203200</xdr:colOff>
      <xdr:row>15</xdr:row>
      <xdr:rowOff>816</xdr:rowOff>
    </xdr:to>
    <xdr:sp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4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10993</xdr:rowOff>
    </xdr:from>
    <xdr:ext cx="762000" cy="259045"/>
    <xdr:sp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23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162016</xdr:rowOff>
    </xdr:from>
    <xdr:to>
      <xdr:col>64</xdr:col>
      <xdr:colOff>152400</xdr:colOff>
      <xdr:row>15</xdr:row>
      <xdr:rowOff>92166</xdr:rowOff>
    </xdr:to>
    <xdr:sp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56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102343</xdr:rowOff>
    </xdr:from>
    <xdr:ext cx="762000" cy="259045"/>
    <xdr:sp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33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128361</xdr:rowOff>
    </xdr:from>
    <xdr:to>
      <xdr:col>81</xdr:col>
      <xdr:colOff>95250</xdr:colOff>
      <xdr:row>14</xdr:row>
      <xdr:rowOff>58511</xdr:rowOff>
    </xdr:to>
    <xdr:sp textlink="">
      <xdr:nvSpPr>
        <xdr:cNvPr id="468" name="楕円 467">
          <a:extLst>
            <a:ext uri="{FF2B5EF4-FFF2-40B4-BE49-F238E27FC236}">
              <a16:creationId xmlns:a16="http://schemas.microsoft.com/office/drawing/2014/main" id="{00000000-0008-0000-0300-0000D4010000}"/>
            </a:ext>
          </a:extLst>
        </xdr:cNvPr>
        <xdr:cNvSpPr/>
      </xdr:nvSpPr>
      <xdr:spPr>
        <a:xfrm>
          <a:off x="16967200" y="235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5188</xdr:rowOff>
    </xdr:from>
    <xdr:ext cx="762000" cy="259045"/>
    <xdr:sp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405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125821</xdr:rowOff>
    </xdr:from>
    <xdr:to>
      <xdr:col>77</xdr:col>
      <xdr:colOff>95250</xdr:colOff>
      <xdr:row>15</xdr:row>
      <xdr:rowOff>55971</xdr:rowOff>
    </xdr:to>
    <xdr:sp textlink="">
      <xdr:nvSpPr>
        <xdr:cNvPr id="470" name="楕円 469">
          <a:extLst>
            <a:ext uri="{FF2B5EF4-FFF2-40B4-BE49-F238E27FC236}">
              <a16:creationId xmlns:a16="http://schemas.microsoft.com/office/drawing/2014/main" id="{00000000-0008-0000-0300-0000D6010000}"/>
            </a:ext>
          </a:extLst>
        </xdr:cNvPr>
        <xdr:cNvSpPr/>
      </xdr:nvSpPr>
      <xdr:spPr>
        <a:xfrm>
          <a:off x="16129000" y="252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40748</xdr:rowOff>
    </xdr:from>
    <xdr:ext cx="736600" cy="259045"/>
    <xdr:sp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2612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52614</xdr:rowOff>
    </xdr:from>
    <xdr:to>
      <xdr:col>73</xdr:col>
      <xdr:colOff>44450</xdr:colOff>
      <xdr:row>15</xdr:row>
      <xdr:rowOff>154214</xdr:rowOff>
    </xdr:to>
    <xdr:sp textlink="">
      <xdr:nvSpPr>
        <xdr:cNvPr id="472" name="楕円 471">
          <a:extLst>
            <a:ext uri="{FF2B5EF4-FFF2-40B4-BE49-F238E27FC236}">
              <a16:creationId xmlns:a16="http://schemas.microsoft.com/office/drawing/2014/main" id="{00000000-0008-0000-0300-0000D8010000}"/>
            </a:ext>
          </a:extLst>
        </xdr:cNvPr>
        <xdr:cNvSpPr/>
      </xdr:nvSpPr>
      <xdr:spPr>
        <a:xfrm>
          <a:off x="15240000" y="262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138991</xdr:rowOff>
    </xdr:from>
    <xdr:ext cx="762000" cy="259045"/>
    <xdr:sp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271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11249</xdr:rowOff>
    </xdr:from>
    <xdr:to>
      <xdr:col>68</xdr:col>
      <xdr:colOff>203200</xdr:colOff>
      <xdr:row>15</xdr:row>
      <xdr:rowOff>112849</xdr:rowOff>
    </xdr:to>
    <xdr:sp textlink="">
      <xdr:nvSpPr>
        <xdr:cNvPr id="474" name="楕円 473">
          <a:extLst>
            <a:ext uri="{FF2B5EF4-FFF2-40B4-BE49-F238E27FC236}">
              <a16:creationId xmlns:a16="http://schemas.microsoft.com/office/drawing/2014/main" id="{00000000-0008-0000-0300-0000DA010000}"/>
            </a:ext>
          </a:extLst>
        </xdr:cNvPr>
        <xdr:cNvSpPr/>
      </xdr:nvSpPr>
      <xdr:spPr>
        <a:xfrm>
          <a:off x="14351000" y="258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97626</xdr:rowOff>
    </xdr:from>
    <xdr:ext cx="762000" cy="259045"/>
    <xdr:sp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266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96611</xdr:rowOff>
    </xdr:from>
    <xdr:to>
      <xdr:col>64</xdr:col>
      <xdr:colOff>152400</xdr:colOff>
      <xdr:row>17</xdr:row>
      <xdr:rowOff>26761</xdr:rowOff>
    </xdr:to>
    <xdr:sp textlink="">
      <xdr:nvSpPr>
        <xdr:cNvPr id="476" name="楕円 475">
          <a:extLst>
            <a:ext uri="{FF2B5EF4-FFF2-40B4-BE49-F238E27FC236}">
              <a16:creationId xmlns:a16="http://schemas.microsoft.com/office/drawing/2014/main" id="{00000000-0008-0000-0300-0000DC010000}"/>
            </a:ext>
          </a:extLst>
        </xdr:cNvPr>
        <xdr:cNvSpPr/>
      </xdr:nvSpPr>
      <xdr:spPr>
        <a:xfrm>
          <a:off x="13462000" y="283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11538</xdr:rowOff>
    </xdr:from>
    <xdr:ext cx="762000" cy="259045"/>
    <xdr:sp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2926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81</xdr:col>
      <xdr:colOff>117475</xdr:colOff>
      <xdr:row>1</xdr:row>
      <xdr:rowOff>19050</xdr:rowOff>
    </xdr:from>
    <xdr:to>
      <xdr:col>94</xdr:col>
      <xdr:colOff>177800</xdr:colOff>
      <xdr:row>4</xdr:row>
      <xdr:rowOff>63500</xdr:rowOff>
    </xdr:to>
    <xdr:sp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203,354
197,264
51.39
70,506,590
66,776,064
3,008,338
36,949,889
44,951,313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勧告に準拠した給与水準の見直し等により、人件費に係る経常収支比率は減少傾向であったが、令和２年度から会計年度任用職員制度が開始され期末手当の支給等の処遇改善を図ったことにより、当該職員に係る人件費が比率を押し上げる要因となった。令和３年度においては、賞与のマイナス改定もあったことから、人件費は減少した。今後も、定員管理及び給与水準の適正化を図り、人件費の抑制に努める。</a:t>
          </a:r>
        </a:p>
      </xdr:txBody>
    </xdr:sp>
    <xdr:clientData/>
  </xdr:twoCellAnchor>
  <xdr:oneCellAnchor>
    <xdr:from>
      <xdr:col>3</xdr:col>
      <xdr:colOff>123825</xdr:colOff>
      <xdr:row>29</xdr:row>
      <xdr:rowOff>107950</xdr:rowOff>
    </xdr:from>
    <xdr:ext cx="298543" cy="225703"/>
    <xdr:sp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xdr:rowOff>
    </xdr:from>
    <xdr:to>
      <xdr:col>24</xdr:col>
      <xdr:colOff>25400</xdr:colOff>
      <xdr:row>38</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201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20337</xdr:rowOff>
    </xdr:from>
    <xdr:ext cx="762000" cy="259045"/>
    <xdr:sp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58420</xdr:rowOff>
    </xdr:from>
    <xdr:to>
      <xdr:col>19</xdr:col>
      <xdr:colOff>187325</xdr:colOff>
      <xdr:row>38</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735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102870</xdr:rowOff>
    </xdr:from>
    <xdr:to>
      <xdr:col>20</xdr:col>
      <xdr:colOff>38100</xdr:colOff>
      <xdr:row>38</xdr:row>
      <xdr:rowOff>33020</xdr:rowOff>
    </xdr:to>
    <xdr:sp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43197</xdr:rowOff>
    </xdr:from>
    <xdr:ext cx="736600" cy="259045"/>
    <xdr:sp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1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58420</xdr:rowOff>
    </xdr:from>
    <xdr:to>
      <xdr:col>15</xdr:col>
      <xdr:colOff>98425</xdr:colOff>
      <xdr:row>39</xdr:row>
      <xdr:rowOff>46990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735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168927</xdr:rowOff>
    </xdr:from>
    <xdr:ext cx="762000" cy="259045"/>
    <xdr:sp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46990</xdr:rowOff>
    </xdr:from>
    <xdr:to>
      <xdr:col>11</xdr:col>
      <xdr:colOff>9525</xdr:colOff>
      <xdr:row>39</xdr:row>
      <xdr:rowOff>85090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733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5097</xdr:rowOff>
    </xdr:from>
    <xdr:ext cx="762000" cy="259045"/>
    <xdr:sp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168927</xdr:rowOff>
    </xdr:from>
    <xdr:ext cx="762000" cy="259045"/>
    <xdr:sp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125730</xdr:rowOff>
    </xdr:from>
    <xdr:to>
      <xdr:col>24</xdr:col>
      <xdr:colOff>76200</xdr:colOff>
      <xdr:row>38</xdr:row>
      <xdr:rowOff>55880</xdr:rowOff>
    </xdr:to>
    <xdr:sp textlink="">
      <xdr:nvSpPr>
        <xdr:cNvPr id="85" name="楕円 84">
          <a:extLst>
            <a:ext uri="{FF2B5EF4-FFF2-40B4-BE49-F238E27FC236}">
              <a16:creationId xmlns:a16="http://schemas.microsoft.com/office/drawing/2014/main" id="{00000000-0008-0000-0400-000055000000}"/>
            </a:ext>
          </a:extLst>
        </xdr:cNvPr>
        <xdr:cNvSpPr/>
      </xdr:nvSpPr>
      <xdr:spPr>
        <a:xfrm>
          <a:off x="47752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97807</xdr:rowOff>
    </xdr:from>
    <xdr:ext cx="762000" cy="259045"/>
    <xdr:sp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106680</xdr:rowOff>
    </xdr:from>
    <xdr:to>
      <xdr:col>20</xdr:col>
      <xdr:colOff>38100</xdr:colOff>
      <xdr:row>39</xdr:row>
      <xdr:rowOff>36830</xdr:rowOff>
    </xdr:to>
    <xdr:sp textlink="">
      <xdr:nvSpPr>
        <xdr:cNvPr id="87" name="楕円 86">
          <a:extLst>
            <a:ext uri="{FF2B5EF4-FFF2-40B4-BE49-F238E27FC236}">
              <a16:creationId xmlns:a16="http://schemas.microsoft.com/office/drawing/2014/main" id="{00000000-0008-0000-0400-000057000000}"/>
            </a:ext>
          </a:extLst>
        </xdr:cNvPr>
        <xdr:cNvSpPr/>
      </xdr:nvSpPr>
      <xdr:spPr>
        <a:xfrm>
          <a:off x="3937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21607</xdr:rowOff>
    </xdr:from>
    <xdr:ext cx="736600" cy="259045"/>
    <xdr:sp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0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xdr:rowOff>
    </xdr:from>
    <xdr:to>
      <xdr:col>15</xdr:col>
      <xdr:colOff>149225</xdr:colOff>
      <xdr:row>38</xdr:row>
      <xdr:rowOff>109220</xdr:rowOff>
    </xdr:to>
    <xdr:sp textlink="">
      <xdr:nvSpPr>
        <xdr:cNvPr id="89" name="楕円 88">
          <a:extLst>
            <a:ext uri="{FF2B5EF4-FFF2-40B4-BE49-F238E27FC236}">
              <a16:creationId xmlns:a16="http://schemas.microsoft.com/office/drawing/2014/main" id="{00000000-0008-0000-0400-000059000000}"/>
            </a:ext>
          </a:extLst>
        </xdr:cNvPr>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93997</xdr:rowOff>
    </xdr:from>
    <xdr:ext cx="762000" cy="259045"/>
    <xdr:sp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167640</xdr:rowOff>
    </xdr:from>
    <xdr:to>
      <xdr:col>11</xdr:col>
      <xdr:colOff>60325</xdr:colOff>
      <xdr:row>39</xdr:row>
      <xdr:rowOff>97790</xdr:rowOff>
    </xdr:to>
    <xdr:sp textlink="">
      <xdr:nvSpPr>
        <xdr:cNvPr id="91" name="楕円 90">
          <a:extLst>
            <a:ext uri="{FF2B5EF4-FFF2-40B4-BE49-F238E27FC236}">
              <a16:creationId xmlns:a16="http://schemas.microsoft.com/office/drawing/2014/main" id="{00000000-0008-0000-0400-00005B000000}"/>
            </a:ext>
          </a:extLst>
        </xdr:cNvPr>
        <xdr:cNvSpPr/>
      </xdr:nvSpPr>
      <xdr:spPr>
        <a:xfrm>
          <a:off x="2159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82567</xdr:rowOff>
    </xdr:from>
    <xdr:ext cx="762000" cy="259045"/>
    <xdr:sp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34290</xdr:rowOff>
    </xdr:from>
    <xdr:to>
      <xdr:col>6</xdr:col>
      <xdr:colOff>171450</xdr:colOff>
      <xdr:row>39</xdr:row>
      <xdr:rowOff>135890</xdr:rowOff>
    </xdr:to>
    <xdr:sp textlink="">
      <xdr:nvSpPr>
        <xdr:cNvPr id="93" name="楕円 92">
          <a:extLst>
            <a:ext uri="{FF2B5EF4-FFF2-40B4-BE49-F238E27FC236}">
              <a16:creationId xmlns:a16="http://schemas.microsoft.com/office/drawing/2014/main" id="{00000000-0008-0000-0400-00005D000000}"/>
            </a:ext>
          </a:extLst>
        </xdr:cNvPr>
        <xdr:cNvSpPr/>
      </xdr:nvSpPr>
      <xdr:spPr>
        <a:xfrm>
          <a:off x="1270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120667</xdr:rowOff>
    </xdr:from>
    <xdr:ext cx="762000" cy="259045"/>
    <xdr:sp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全国及び千葉県平均と比較しても高い水準となっている。都市公園管理事業や学童保育事業に係る経費などについて増となったものの、前年度と比較して０．６ポイント減となっている。公共施設等の再配置や統廃合の検討を進めていくほか、その他の委託経費等についても内容等を精査し、抑制を図っていく必要がある。</a:t>
          </a:r>
        </a:p>
      </xdr:txBody>
    </xdr:sp>
    <xdr:clientData/>
  </xdr:twoCellAnchor>
  <xdr:oneCellAnchor>
    <xdr:from>
      <xdr:col>62</xdr:col>
      <xdr:colOff>6350</xdr:colOff>
      <xdr:row>9</xdr:row>
      <xdr:rowOff>107950</xdr:rowOff>
    </xdr:from>
    <xdr:ext cx="298543" cy="225703"/>
    <xdr:sp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301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130810</xdr:rowOff>
    </xdr:from>
    <xdr:to>
      <xdr:col>82</xdr:col>
      <xdr:colOff>107950</xdr:colOff>
      <xdr:row>18</xdr:row>
      <xdr:rowOff>5080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0454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16527</xdr:rowOff>
    </xdr:from>
    <xdr:ext cx="762000" cy="259045"/>
    <xdr:sp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xdr:rowOff>
    </xdr:from>
    <xdr:to>
      <xdr:col>78</xdr:col>
      <xdr:colOff>69850</xdr:colOff>
      <xdr:row>18</xdr:row>
      <xdr:rowOff>127000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911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xdr:rowOff>
    </xdr:from>
    <xdr:to>
      <xdr:col>78</xdr:col>
      <xdr:colOff>120650</xdr:colOff>
      <xdr:row>16</xdr:row>
      <xdr:rowOff>109220</xdr:rowOff>
    </xdr:to>
    <xdr:sp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35560</xdr:rowOff>
    </xdr:from>
    <xdr:to>
      <xdr:col>73</xdr:col>
      <xdr:colOff>180975</xdr:colOff>
      <xdr:row>18</xdr:row>
      <xdr:rowOff>127000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121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30480</xdr:rowOff>
    </xdr:from>
    <xdr:to>
      <xdr:col>74</xdr:col>
      <xdr:colOff>31750</xdr:colOff>
      <xdr:row>16</xdr:row>
      <xdr:rowOff>132080</xdr:rowOff>
    </xdr:to>
    <xdr:sp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161290</xdr:rowOff>
    </xdr:from>
    <xdr:to>
      <xdr:col>69</xdr:col>
      <xdr:colOff>92075</xdr:colOff>
      <xdr:row>18</xdr:row>
      <xdr:rowOff>35560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075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xdr:rowOff>
    </xdr:from>
    <xdr:to>
      <xdr:col>69</xdr:col>
      <xdr:colOff>142875</xdr:colOff>
      <xdr:row>16</xdr:row>
      <xdr:rowOff>109220</xdr:rowOff>
    </xdr:to>
    <xdr:sp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textlink="">
      <xdr:nvSpPr>
        <xdr:cNvPr id="146" name="楕円 145">
          <a:extLst>
            <a:ext uri="{FF2B5EF4-FFF2-40B4-BE49-F238E27FC236}">
              <a16:creationId xmlns:a16="http://schemas.microsoft.com/office/drawing/2014/main" id="{00000000-0008-0000-0400-000092000000}"/>
            </a:ext>
          </a:extLst>
        </xdr:cNvPr>
        <xdr:cNvSpPr/>
      </xdr:nvSpPr>
      <xdr:spPr>
        <a:xfrm>
          <a:off x="164592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52087</xdr:rowOff>
    </xdr:from>
    <xdr:ext cx="762000" cy="259045"/>
    <xdr:sp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125730</xdr:rowOff>
    </xdr:from>
    <xdr:to>
      <xdr:col>78</xdr:col>
      <xdr:colOff>120650</xdr:colOff>
      <xdr:row>18</xdr:row>
      <xdr:rowOff>55880</xdr:rowOff>
    </xdr:to>
    <xdr:sp textlink="">
      <xdr:nvSpPr>
        <xdr:cNvPr id="148" name="楕円 147">
          <a:extLst>
            <a:ext uri="{FF2B5EF4-FFF2-40B4-BE49-F238E27FC236}">
              <a16:creationId xmlns:a16="http://schemas.microsoft.com/office/drawing/2014/main" id="{00000000-0008-0000-0400-000094000000}"/>
            </a:ext>
          </a:extLst>
        </xdr:cNvPr>
        <xdr:cNvSpPr/>
      </xdr:nvSpPr>
      <xdr:spPr>
        <a:xfrm>
          <a:off x="15621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40657</xdr:rowOff>
    </xdr:from>
    <xdr:ext cx="736600" cy="259045"/>
    <xdr:sp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2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textlink="">
      <xdr:nvSpPr>
        <xdr:cNvPr id="150" name="楕円 149">
          <a:extLst>
            <a:ext uri="{FF2B5EF4-FFF2-40B4-BE49-F238E27FC236}">
              <a16:creationId xmlns:a16="http://schemas.microsoft.com/office/drawing/2014/main" id="{00000000-0008-0000-0400-000096000000}"/>
            </a:ext>
          </a:extLst>
        </xdr:cNvPr>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156210</xdr:rowOff>
    </xdr:from>
    <xdr:to>
      <xdr:col>69</xdr:col>
      <xdr:colOff>142875</xdr:colOff>
      <xdr:row>18</xdr:row>
      <xdr:rowOff>86360</xdr:rowOff>
    </xdr:to>
    <xdr:sp textlink="">
      <xdr:nvSpPr>
        <xdr:cNvPr id="152" name="楕円 151">
          <a:extLst>
            <a:ext uri="{FF2B5EF4-FFF2-40B4-BE49-F238E27FC236}">
              <a16:creationId xmlns:a16="http://schemas.microsoft.com/office/drawing/2014/main" id="{00000000-0008-0000-0400-000098000000}"/>
            </a:ext>
          </a:extLst>
        </xdr:cNvPr>
        <xdr:cNvSpPr/>
      </xdr:nvSpPr>
      <xdr:spPr>
        <a:xfrm>
          <a:off x="13843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71137</xdr:rowOff>
    </xdr:from>
    <xdr:ext cx="762000" cy="259045"/>
    <xdr:sp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110490</xdr:rowOff>
    </xdr:from>
    <xdr:to>
      <xdr:col>65</xdr:col>
      <xdr:colOff>53975</xdr:colOff>
      <xdr:row>18</xdr:row>
      <xdr:rowOff>40640</xdr:rowOff>
    </xdr:to>
    <xdr:sp textlink="">
      <xdr:nvSpPr>
        <xdr:cNvPr id="154" name="楕円 153">
          <a:extLst>
            <a:ext uri="{FF2B5EF4-FFF2-40B4-BE49-F238E27FC236}">
              <a16:creationId xmlns:a16="http://schemas.microsoft.com/office/drawing/2014/main" id="{00000000-0008-0000-0400-00009A000000}"/>
            </a:ext>
          </a:extLst>
        </xdr:cNvPr>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25417</xdr:rowOff>
    </xdr:from>
    <xdr:ext cx="762000" cy="259045"/>
    <xdr:sp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低い水準であるが、全国平均及び千葉県平均と比較して高い水準である。障害者自立支援事業などの増により、経常経費充当一般財源等は増となったものの、結果として前年度から変わらず１２．８％となった。引き続き、平成２７年度に策定した「補助金等の見直しについて」に基づき、扶助費について、市単独事業の見直しに加え、支給事業や交付等に当たっての審査項目、並びに基準等の見直しに努めていく。</a:t>
          </a:r>
        </a:p>
      </xdr:txBody>
    </xdr:sp>
    <xdr:clientData/>
  </xdr:twoCellAnchor>
  <xdr:oneCellAnchor>
    <xdr:from>
      <xdr:col>3</xdr:col>
      <xdr:colOff>123825</xdr:colOff>
      <xdr:row>49</xdr:row>
      <xdr:rowOff>107950</xdr:rowOff>
    </xdr:from>
    <xdr:ext cx="298543" cy="225703"/>
    <xdr:sp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614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613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143527</xdr:rowOff>
    </xdr:from>
    <xdr:ext cx="762000" cy="259045"/>
    <xdr:sp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44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613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114300</xdr:rowOff>
    </xdr:from>
    <xdr:to>
      <xdr:col>20</xdr:col>
      <xdr:colOff>38100</xdr:colOff>
      <xdr:row>58</xdr:row>
      <xdr:rowOff>44450</xdr:rowOff>
    </xdr:to>
    <xdr:sp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29227</xdr:rowOff>
    </xdr:from>
    <xdr:ext cx="736600" cy="259045"/>
    <xdr:sp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56</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996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56</xdr:row>
      <xdr:rowOff>69850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4996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textlink="">
      <xdr:nvSpPr>
        <xdr:cNvPr id="207" name="楕円 206">
          <a:extLst>
            <a:ext uri="{FF2B5EF4-FFF2-40B4-BE49-F238E27FC236}">
              <a16:creationId xmlns:a16="http://schemas.microsoft.com/office/drawing/2014/main" id="{00000000-0008-0000-0400-0000CF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textlink="">
      <xdr:nvSpPr>
        <xdr:cNvPr id="209" name="楕円 208">
          <a:extLst>
            <a:ext uri="{FF2B5EF4-FFF2-40B4-BE49-F238E27FC236}">
              <a16:creationId xmlns:a16="http://schemas.microsoft.com/office/drawing/2014/main" id="{00000000-0008-0000-0400-0000D1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19050</xdr:rowOff>
    </xdr:from>
    <xdr:to>
      <xdr:col>15</xdr:col>
      <xdr:colOff>149225</xdr:colOff>
      <xdr:row>56</xdr:row>
      <xdr:rowOff>120650</xdr:rowOff>
    </xdr:to>
    <xdr:sp textlink="">
      <xdr:nvSpPr>
        <xdr:cNvPr id="211" name="楕円 210">
          <a:extLst>
            <a:ext uri="{FF2B5EF4-FFF2-40B4-BE49-F238E27FC236}">
              <a16:creationId xmlns:a16="http://schemas.microsoft.com/office/drawing/2014/main" id="{00000000-0008-0000-0400-0000D3000000}"/>
            </a:ext>
          </a:extLst>
        </xdr:cNvPr>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textlink="">
      <xdr:nvSpPr>
        <xdr:cNvPr id="213" name="楕円 212">
          <a:extLst>
            <a:ext uri="{FF2B5EF4-FFF2-40B4-BE49-F238E27FC236}">
              <a16:creationId xmlns:a16="http://schemas.microsoft.com/office/drawing/2014/main" id="{00000000-0008-0000-0400-0000D5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textlink="">
      <xdr:nvSpPr>
        <xdr:cNvPr id="215" name="楕円 214">
          <a:extLst>
            <a:ext uri="{FF2B5EF4-FFF2-40B4-BE49-F238E27FC236}">
              <a16:creationId xmlns:a16="http://schemas.microsoft.com/office/drawing/2014/main" id="{00000000-0008-0000-0400-0000D7000000}"/>
            </a:ext>
          </a:extLst>
        </xdr:cNvPr>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低い水準であるが、千葉県平均と比較して高い水準となった。昨年度と比較して、他会計への繰出金が増となったものの、前年度と比較して０．３ポイント減となっている。今後も将来の財政見通しに基づく受益者負担の適正化等の財源確保や事業運営の効率化を推進していく。</a:t>
          </a:r>
        </a:p>
      </xdr:txBody>
    </xdr:sp>
    <xdr:clientData/>
  </xdr:twoCellAnchor>
  <xdr:oneCellAnchor>
    <xdr:from>
      <xdr:col>62</xdr:col>
      <xdr:colOff>6350</xdr:colOff>
      <xdr:row>49</xdr:row>
      <xdr:rowOff>107950</xdr:rowOff>
    </xdr:from>
    <xdr:ext cx="298543" cy="225703"/>
    <xdr:sp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62</xdr:row>
      <xdr:rowOff>5080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3478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148607</xdr:rowOff>
    </xdr:from>
    <xdr:ext cx="762000" cy="259045"/>
    <xdr:sp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xdr:rowOff>
    </xdr:from>
    <xdr:to>
      <xdr:col>82</xdr:col>
      <xdr:colOff>196850</xdr:colOff>
      <xdr:row>62</xdr:row>
      <xdr:rowOff>5080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59</xdr:row>
      <xdr:rowOff>1270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100711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63517</xdr:rowOff>
    </xdr:from>
    <xdr:ext cx="762000" cy="259045"/>
    <xdr:sp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1000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91440</xdr:rowOff>
    </xdr:from>
    <xdr:to>
      <xdr:col>82</xdr:col>
      <xdr:colOff>158750</xdr:colOff>
      <xdr:row>59</xdr:row>
      <xdr:rowOff>21590</xdr:rowOff>
    </xdr:to>
    <xdr:sp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1003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xdr:rowOff>
    </xdr:from>
    <xdr:to>
      <xdr:col>78</xdr:col>
      <xdr:colOff>69850</xdr:colOff>
      <xdr:row>59</xdr:row>
      <xdr:rowOff>1270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10116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72390</xdr:rowOff>
    </xdr:from>
    <xdr:to>
      <xdr:col>78</xdr:col>
      <xdr:colOff>120650</xdr:colOff>
      <xdr:row>60</xdr:row>
      <xdr:rowOff>2540</xdr:rowOff>
    </xdr:to>
    <xdr:sp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18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158767</xdr:rowOff>
    </xdr:from>
    <xdr:ext cx="736600" cy="259045"/>
    <xdr:sp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1027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111760</xdr:rowOff>
    </xdr:from>
    <xdr:to>
      <xdr:col>73</xdr:col>
      <xdr:colOff>180975</xdr:colOff>
      <xdr:row>59</xdr:row>
      <xdr:rowOff>1270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0558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118110</xdr:rowOff>
    </xdr:from>
    <xdr:to>
      <xdr:col>74</xdr:col>
      <xdr:colOff>31750</xdr:colOff>
      <xdr:row>60</xdr:row>
      <xdr:rowOff>48260</xdr:rowOff>
    </xdr:to>
    <xdr:sp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33037</xdr:rowOff>
    </xdr:from>
    <xdr:ext cx="762000" cy="259045"/>
    <xdr:sp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58</xdr:row>
      <xdr:rowOff>111760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9187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133350</xdr:rowOff>
    </xdr:from>
    <xdr:to>
      <xdr:col>69</xdr:col>
      <xdr:colOff>142875</xdr:colOff>
      <xdr:row>60</xdr:row>
      <xdr:rowOff>63500</xdr:rowOff>
    </xdr:to>
    <xdr:sp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118110</xdr:rowOff>
    </xdr:from>
    <xdr:to>
      <xdr:col>65</xdr:col>
      <xdr:colOff>53975</xdr:colOff>
      <xdr:row>60</xdr:row>
      <xdr:rowOff>48260</xdr:rowOff>
    </xdr:to>
    <xdr:sp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33037</xdr:rowOff>
    </xdr:from>
    <xdr:ext cx="762000" cy="259045"/>
    <xdr:sp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textlink="">
      <xdr:nvSpPr>
        <xdr:cNvPr id="266" name="楕円 265">
          <a:extLst>
            <a:ext uri="{FF2B5EF4-FFF2-40B4-BE49-F238E27FC236}">
              <a16:creationId xmlns:a16="http://schemas.microsoft.com/office/drawing/2014/main" id="{00000000-0008-0000-0400-00000A010000}"/>
            </a:ext>
          </a:extLst>
        </xdr:cNvPr>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92727</xdr:rowOff>
    </xdr:from>
    <xdr:ext cx="762000" cy="259045"/>
    <xdr:sp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121920</xdr:rowOff>
    </xdr:from>
    <xdr:to>
      <xdr:col>78</xdr:col>
      <xdr:colOff>120650</xdr:colOff>
      <xdr:row>59</xdr:row>
      <xdr:rowOff>52070</xdr:rowOff>
    </xdr:to>
    <xdr:sp textlink="">
      <xdr:nvSpPr>
        <xdr:cNvPr id="268" name="楕円 267">
          <a:extLst>
            <a:ext uri="{FF2B5EF4-FFF2-40B4-BE49-F238E27FC236}">
              <a16:creationId xmlns:a16="http://schemas.microsoft.com/office/drawing/2014/main" id="{00000000-0008-0000-0400-00000C010000}"/>
            </a:ext>
          </a:extLst>
        </xdr:cNvPr>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62247</xdr:rowOff>
    </xdr:from>
    <xdr:ext cx="736600" cy="259045"/>
    <xdr:sp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83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121920</xdr:rowOff>
    </xdr:from>
    <xdr:to>
      <xdr:col>74</xdr:col>
      <xdr:colOff>31750</xdr:colOff>
      <xdr:row>59</xdr:row>
      <xdr:rowOff>52070</xdr:rowOff>
    </xdr:to>
    <xdr:sp textlink="">
      <xdr:nvSpPr>
        <xdr:cNvPr id="270" name="楕円 269">
          <a:extLst>
            <a:ext uri="{FF2B5EF4-FFF2-40B4-BE49-F238E27FC236}">
              <a16:creationId xmlns:a16="http://schemas.microsoft.com/office/drawing/2014/main" id="{00000000-0008-0000-0400-00000E010000}"/>
            </a:ext>
          </a:extLst>
        </xdr:cNvPr>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62247</xdr:rowOff>
    </xdr:from>
    <xdr:ext cx="762000" cy="259045"/>
    <xdr:sp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83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60960</xdr:rowOff>
    </xdr:from>
    <xdr:to>
      <xdr:col>69</xdr:col>
      <xdr:colOff>142875</xdr:colOff>
      <xdr:row>58</xdr:row>
      <xdr:rowOff>162560</xdr:rowOff>
    </xdr:to>
    <xdr:sp textlink="">
      <xdr:nvSpPr>
        <xdr:cNvPr id="272" name="楕円 271">
          <a:extLst>
            <a:ext uri="{FF2B5EF4-FFF2-40B4-BE49-F238E27FC236}">
              <a16:creationId xmlns:a16="http://schemas.microsoft.com/office/drawing/2014/main" id="{00000000-0008-0000-0400-000010010000}"/>
            </a:ext>
          </a:extLst>
        </xdr:cNvPr>
        <xdr:cNvSpPr/>
      </xdr:nvSpPr>
      <xdr:spPr>
        <a:xfrm>
          <a:off x="13843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1287</xdr:rowOff>
    </xdr:from>
    <xdr:ext cx="762000" cy="259045"/>
    <xdr:sp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77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textlink="">
      <xdr:nvSpPr>
        <xdr:cNvPr id="274" name="楕円 273">
          <a:extLst>
            <a:ext uri="{FF2B5EF4-FFF2-40B4-BE49-F238E27FC236}">
              <a16:creationId xmlns:a16="http://schemas.microsoft.com/office/drawing/2014/main" id="{00000000-0008-0000-0400-000012010000}"/>
            </a:ext>
          </a:extLst>
        </xdr:cNvPr>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35577</xdr:rowOff>
    </xdr:from>
    <xdr:ext cx="762000" cy="259045"/>
    <xdr:sp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類似団体、全国及び千葉県平均と比較しても低い水準だが、引き続き「補助金等の見直しについて」により補助の必要性、目的、効果等を検証し、経費の適正化に努めていく。</a:t>
          </a:r>
        </a:p>
      </xdr:txBody>
    </xdr:sp>
    <xdr:clientData/>
  </xdr:twoCellAnchor>
  <xdr:oneCellAnchor>
    <xdr:from>
      <xdr:col>62</xdr:col>
      <xdr:colOff>6350</xdr:colOff>
      <xdr:row>29</xdr:row>
      <xdr:rowOff>107950</xdr:rowOff>
    </xdr:from>
    <xdr:ext cx="298543" cy="225703"/>
    <xdr:sp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154214</xdr:rowOff>
    </xdr:from>
    <xdr:to>
      <xdr:col>82</xdr:col>
      <xdr:colOff>107950</xdr:colOff>
      <xdr:row>41</xdr:row>
      <xdr:rowOff>124278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40614"/>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1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69141</xdr:rowOff>
    </xdr:from>
    <xdr:ext cx="762000" cy="259045"/>
    <xdr:sp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154214</xdr:rowOff>
    </xdr:from>
    <xdr:to>
      <xdr:col>82</xdr:col>
      <xdr:colOff>196850</xdr:colOff>
      <xdr:row>32</xdr:row>
      <xdr:rowOff>154214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156936</xdr:rowOff>
    </xdr:from>
    <xdr:to>
      <xdr:col>82</xdr:col>
      <xdr:colOff>107950</xdr:colOff>
      <xdr:row>34</xdr:row>
      <xdr:rowOff>18143</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58147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31949</xdr:rowOff>
    </xdr:from>
    <xdr:ext cx="762000" cy="259045"/>
    <xdr:sp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20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156936</xdr:rowOff>
    </xdr:from>
    <xdr:to>
      <xdr:col>78</xdr:col>
      <xdr:colOff>69850</xdr:colOff>
      <xdr:row>34</xdr:row>
      <xdr:rowOff>29028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5814786"/>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81643</xdr:rowOff>
    </xdr:from>
    <xdr:to>
      <xdr:col>78</xdr:col>
      <xdr:colOff>120650</xdr:colOff>
      <xdr:row>37</xdr:row>
      <xdr:rowOff>11793</xdr:rowOff>
    </xdr:to>
    <xdr:sp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168020</xdr:rowOff>
    </xdr:from>
    <xdr:ext cx="736600" cy="259045"/>
    <xdr:sp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34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29028</xdr:rowOff>
    </xdr:from>
    <xdr:to>
      <xdr:col>73</xdr:col>
      <xdr:colOff>180975</xdr:colOff>
      <xdr:row>34</xdr:row>
      <xdr:rowOff>39914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58583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48986</xdr:rowOff>
    </xdr:from>
    <xdr:to>
      <xdr:col>74</xdr:col>
      <xdr:colOff>31750</xdr:colOff>
      <xdr:row>36</xdr:row>
      <xdr:rowOff>150586</xdr:rowOff>
    </xdr:to>
    <xdr:sp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135363</xdr:rowOff>
    </xdr:from>
    <xdr:ext cx="762000" cy="259045"/>
    <xdr:sp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113393</xdr:rowOff>
    </xdr:from>
    <xdr:to>
      <xdr:col>69</xdr:col>
      <xdr:colOff>92075</xdr:colOff>
      <xdr:row>34</xdr:row>
      <xdr:rowOff>39914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57712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38100</xdr:rowOff>
    </xdr:from>
    <xdr:to>
      <xdr:col>69</xdr:col>
      <xdr:colOff>142875</xdr:colOff>
      <xdr:row>36</xdr:row>
      <xdr:rowOff>139700</xdr:rowOff>
    </xdr:to>
    <xdr:sp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124477</xdr:rowOff>
    </xdr:from>
    <xdr:ext cx="762000" cy="259045"/>
    <xdr:sp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70049</xdr:rowOff>
    </xdr:from>
    <xdr:ext cx="762000" cy="259045"/>
    <xdr:sp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138793</xdr:rowOff>
    </xdr:from>
    <xdr:to>
      <xdr:col>82</xdr:col>
      <xdr:colOff>158750</xdr:colOff>
      <xdr:row>34</xdr:row>
      <xdr:rowOff>68943</xdr:rowOff>
    </xdr:to>
    <xdr:sp textlink="">
      <xdr:nvSpPr>
        <xdr:cNvPr id="329" name="楕円 328">
          <a:extLst>
            <a:ext uri="{FF2B5EF4-FFF2-40B4-BE49-F238E27FC236}">
              <a16:creationId xmlns:a16="http://schemas.microsoft.com/office/drawing/2014/main" id="{00000000-0008-0000-0400-000049010000}"/>
            </a:ext>
          </a:extLst>
        </xdr:cNvPr>
        <xdr:cNvSpPr/>
      </xdr:nvSpPr>
      <xdr:spPr>
        <a:xfrm>
          <a:off x="164592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155320</xdr:rowOff>
    </xdr:from>
    <xdr:ext cx="762000" cy="259045"/>
    <xdr:sp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106136</xdr:rowOff>
    </xdr:from>
    <xdr:to>
      <xdr:col>78</xdr:col>
      <xdr:colOff>120650</xdr:colOff>
      <xdr:row>34</xdr:row>
      <xdr:rowOff>36286</xdr:rowOff>
    </xdr:to>
    <xdr:sp textlink="">
      <xdr:nvSpPr>
        <xdr:cNvPr id="331" name="楕円 330">
          <a:extLst>
            <a:ext uri="{FF2B5EF4-FFF2-40B4-BE49-F238E27FC236}">
              <a16:creationId xmlns:a16="http://schemas.microsoft.com/office/drawing/2014/main" id="{00000000-0008-0000-0400-00004B010000}"/>
            </a:ext>
          </a:extLst>
        </xdr:cNvPr>
        <xdr:cNvSpPr/>
      </xdr:nvSpPr>
      <xdr:spPr>
        <a:xfrm>
          <a:off x="156210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46463</xdr:rowOff>
    </xdr:from>
    <xdr:ext cx="736600" cy="259045"/>
    <xdr:sp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532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149678</xdr:rowOff>
    </xdr:from>
    <xdr:to>
      <xdr:col>74</xdr:col>
      <xdr:colOff>31750</xdr:colOff>
      <xdr:row>34</xdr:row>
      <xdr:rowOff>79828</xdr:rowOff>
    </xdr:to>
    <xdr:sp textlink="">
      <xdr:nvSpPr>
        <xdr:cNvPr id="333" name="楕円 332">
          <a:extLst>
            <a:ext uri="{FF2B5EF4-FFF2-40B4-BE49-F238E27FC236}">
              <a16:creationId xmlns:a16="http://schemas.microsoft.com/office/drawing/2014/main" id="{00000000-0008-0000-0400-00004D010000}"/>
            </a:ext>
          </a:extLst>
        </xdr:cNvPr>
        <xdr:cNvSpPr/>
      </xdr:nvSpPr>
      <xdr:spPr>
        <a:xfrm>
          <a:off x="147320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90005</xdr:rowOff>
    </xdr:from>
    <xdr:ext cx="762000" cy="259045"/>
    <xdr:sp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160564</xdr:rowOff>
    </xdr:from>
    <xdr:to>
      <xdr:col>69</xdr:col>
      <xdr:colOff>142875</xdr:colOff>
      <xdr:row>34</xdr:row>
      <xdr:rowOff>90714</xdr:rowOff>
    </xdr:to>
    <xdr:sp textlink="">
      <xdr:nvSpPr>
        <xdr:cNvPr id="335" name="楕円 334">
          <a:extLst>
            <a:ext uri="{FF2B5EF4-FFF2-40B4-BE49-F238E27FC236}">
              <a16:creationId xmlns:a16="http://schemas.microsoft.com/office/drawing/2014/main" id="{00000000-0008-0000-0400-00004F010000}"/>
            </a:ext>
          </a:extLst>
        </xdr:cNvPr>
        <xdr:cNvSpPr/>
      </xdr:nvSpPr>
      <xdr:spPr>
        <a:xfrm>
          <a:off x="138430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100891</xdr:rowOff>
    </xdr:from>
    <xdr:ext cx="762000" cy="259045"/>
    <xdr:sp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58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62593</xdr:rowOff>
    </xdr:from>
    <xdr:to>
      <xdr:col>65</xdr:col>
      <xdr:colOff>53975</xdr:colOff>
      <xdr:row>33</xdr:row>
      <xdr:rowOff>164193</xdr:rowOff>
    </xdr:to>
    <xdr:sp textlink="">
      <xdr:nvSpPr>
        <xdr:cNvPr id="337" name="楕円 336">
          <a:extLst>
            <a:ext uri="{FF2B5EF4-FFF2-40B4-BE49-F238E27FC236}">
              <a16:creationId xmlns:a16="http://schemas.microsoft.com/office/drawing/2014/main" id="{00000000-0008-0000-0400-000051010000}"/>
            </a:ext>
          </a:extLst>
        </xdr:cNvPr>
        <xdr:cNvSpPr/>
      </xdr:nvSpPr>
      <xdr:spPr>
        <a:xfrm>
          <a:off x="12954000" y="57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2920</xdr:rowOff>
    </xdr:from>
    <xdr:ext cx="762000" cy="259045"/>
    <xdr:sp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48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０．８ポイント減少したが、依然、類似団体及び千葉県平均を上回っている。今後も、近年実施した大規模事業に係る市債の償還が始まり、公債費の高止まりが見込まれており、経常収支比率を悪化させ財政運営の硬直化を招く恐れが懸念される。市債の発行に当たっては、「財政運営の基本的計画」に掲げた公債費負担比率の目標値である、令和１０年度末までに１３．０％以下を維持すべく、発行抑制に努めていく。</a:t>
          </a:r>
        </a:p>
      </xdr:txBody>
    </xdr:sp>
    <xdr:clientData/>
  </xdr:twoCellAnchor>
  <xdr:oneCellAnchor>
    <xdr:from>
      <xdr:col>3</xdr:col>
      <xdr:colOff>123825</xdr:colOff>
      <xdr:row>69</xdr:row>
      <xdr:rowOff>107950</xdr:rowOff>
    </xdr:from>
    <xdr:ext cx="298543" cy="225703"/>
    <xdr:sp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37193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7714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55155</xdr:rowOff>
    </xdr:from>
    <xdr:to>
      <xdr:col>24</xdr:col>
      <xdr:colOff>25400</xdr:colOff>
      <xdr:row>78</xdr:row>
      <xdr:rowOff>107406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428255"/>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161307</xdr:rowOff>
    </xdr:from>
    <xdr:ext cx="762000" cy="259045"/>
    <xdr:sp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107406</xdr:rowOff>
    </xdr:from>
    <xdr:to>
      <xdr:col>19</xdr:col>
      <xdr:colOff>187325</xdr:colOff>
      <xdr:row>78</xdr:row>
      <xdr:rowOff>153126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4805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153126</xdr:rowOff>
    </xdr:from>
    <xdr:to>
      <xdr:col>15</xdr:col>
      <xdr:colOff>98425</xdr:colOff>
      <xdr:row>78</xdr:row>
      <xdr:rowOff>159657</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5262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170015</xdr:rowOff>
    </xdr:from>
    <xdr:ext cx="762000" cy="259045"/>
    <xdr:sp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127000</xdr:rowOff>
    </xdr:from>
    <xdr:to>
      <xdr:col>11</xdr:col>
      <xdr:colOff>9525</xdr:colOff>
      <xdr:row>78</xdr:row>
      <xdr:rowOff>159657</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500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170015</xdr:rowOff>
    </xdr:from>
    <xdr:ext cx="762000" cy="259045"/>
    <xdr:sp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170015</xdr:rowOff>
    </xdr:from>
    <xdr:ext cx="762000" cy="259045"/>
    <xdr:sp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4355</xdr:rowOff>
    </xdr:from>
    <xdr:to>
      <xdr:col>24</xdr:col>
      <xdr:colOff>76200</xdr:colOff>
      <xdr:row>78</xdr:row>
      <xdr:rowOff>105955</xdr:rowOff>
    </xdr:to>
    <xdr:sp textlink="">
      <xdr:nvSpPr>
        <xdr:cNvPr id="391" name="楕円 390">
          <a:extLst>
            <a:ext uri="{FF2B5EF4-FFF2-40B4-BE49-F238E27FC236}">
              <a16:creationId xmlns:a16="http://schemas.microsoft.com/office/drawing/2014/main" id="{00000000-0008-0000-0400-000087010000}"/>
            </a:ext>
          </a:extLst>
        </xdr:cNvPr>
        <xdr:cNvSpPr/>
      </xdr:nvSpPr>
      <xdr:spPr>
        <a:xfrm>
          <a:off x="47752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147882</xdr:rowOff>
    </xdr:from>
    <xdr:ext cx="762000" cy="259045"/>
    <xdr:sp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56606</xdr:rowOff>
    </xdr:from>
    <xdr:to>
      <xdr:col>20</xdr:col>
      <xdr:colOff>38100</xdr:colOff>
      <xdr:row>78</xdr:row>
      <xdr:rowOff>158206</xdr:rowOff>
    </xdr:to>
    <xdr:sp textlink="">
      <xdr:nvSpPr>
        <xdr:cNvPr id="393" name="楕円 392">
          <a:extLst>
            <a:ext uri="{FF2B5EF4-FFF2-40B4-BE49-F238E27FC236}">
              <a16:creationId xmlns:a16="http://schemas.microsoft.com/office/drawing/2014/main" id="{00000000-0008-0000-0400-000089010000}"/>
            </a:ext>
          </a:extLst>
        </xdr:cNvPr>
        <xdr:cNvSpPr/>
      </xdr:nvSpPr>
      <xdr:spPr>
        <a:xfrm>
          <a:off x="39370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142983</xdr:rowOff>
    </xdr:from>
    <xdr:ext cx="736600" cy="259045"/>
    <xdr:sp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516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102326</xdr:rowOff>
    </xdr:from>
    <xdr:to>
      <xdr:col>15</xdr:col>
      <xdr:colOff>149225</xdr:colOff>
      <xdr:row>79</xdr:row>
      <xdr:rowOff>32476</xdr:rowOff>
    </xdr:to>
    <xdr:sp textlink="">
      <xdr:nvSpPr>
        <xdr:cNvPr id="395" name="楕円 394">
          <a:extLst>
            <a:ext uri="{FF2B5EF4-FFF2-40B4-BE49-F238E27FC236}">
              <a16:creationId xmlns:a16="http://schemas.microsoft.com/office/drawing/2014/main" id="{00000000-0008-0000-0400-00008B010000}"/>
            </a:ext>
          </a:extLst>
        </xdr:cNvPr>
        <xdr:cNvSpPr/>
      </xdr:nvSpPr>
      <xdr:spPr>
        <a:xfrm>
          <a:off x="3048000" y="134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17253</xdr:rowOff>
    </xdr:from>
    <xdr:ext cx="762000" cy="259045"/>
    <xdr:sp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56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108857</xdr:rowOff>
    </xdr:from>
    <xdr:to>
      <xdr:col>11</xdr:col>
      <xdr:colOff>60325</xdr:colOff>
      <xdr:row>79</xdr:row>
      <xdr:rowOff>39007</xdr:rowOff>
    </xdr:to>
    <xdr:sp textlink="">
      <xdr:nvSpPr>
        <xdr:cNvPr id="397" name="楕円 396">
          <a:extLst>
            <a:ext uri="{FF2B5EF4-FFF2-40B4-BE49-F238E27FC236}">
              <a16:creationId xmlns:a16="http://schemas.microsoft.com/office/drawing/2014/main" id="{00000000-0008-0000-0400-00008D010000}"/>
            </a:ext>
          </a:extLst>
        </xdr:cNvPr>
        <xdr:cNvSpPr/>
      </xdr:nvSpPr>
      <xdr:spPr>
        <a:xfrm>
          <a:off x="2159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23784</xdr:rowOff>
    </xdr:from>
    <xdr:ext cx="762000" cy="259045"/>
    <xdr:sp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textlink="">
      <xdr:nvSpPr>
        <xdr:cNvPr id="399" name="楕円 398">
          <a:extLst>
            <a:ext uri="{FF2B5EF4-FFF2-40B4-BE49-F238E27FC236}">
              <a16:creationId xmlns:a16="http://schemas.microsoft.com/office/drawing/2014/main" id="{00000000-0008-0000-0400-00008F010000}"/>
            </a:ext>
          </a:extLst>
        </xdr:cNvPr>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前年度と比較して２．６ポイント減少したが、全国及び千葉県平均と比較して高い水準となっているため、今後も不断の見直しに努めていく。</a:t>
          </a:r>
        </a:p>
      </xdr:txBody>
    </xdr:sp>
    <xdr:clientData/>
  </xdr:twoCellAnchor>
  <xdr:oneCellAnchor>
    <xdr:from>
      <xdr:col>62</xdr:col>
      <xdr:colOff>6350</xdr:colOff>
      <xdr:row>69</xdr:row>
      <xdr:rowOff>107950</xdr:rowOff>
    </xdr:from>
    <xdr:ext cx="298543" cy="225703"/>
    <xdr:sp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98425</xdr:rowOff>
    </xdr:from>
    <xdr:to>
      <xdr:col>82</xdr:col>
      <xdr:colOff>107950</xdr:colOff>
      <xdr:row>80</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14275"/>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41927</xdr:rowOff>
    </xdr:from>
    <xdr:ext cx="762000" cy="259045"/>
    <xdr:sp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69850</xdr:rowOff>
    </xdr:from>
    <xdr:to>
      <xdr:col>82</xdr:col>
      <xdr:colOff>196850</xdr:colOff>
      <xdr:row>80</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13352</xdr:rowOff>
    </xdr:from>
    <xdr:ext cx="762000" cy="259045"/>
    <xdr:sp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5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98425</xdr:rowOff>
    </xdr:from>
    <xdr:to>
      <xdr:col>82</xdr:col>
      <xdr:colOff>196850</xdr:colOff>
      <xdr:row>73</xdr:row>
      <xdr:rowOff>98425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1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86995</xdr:rowOff>
    </xdr:from>
    <xdr:to>
      <xdr:col>82</xdr:col>
      <xdr:colOff>107950</xdr:colOff>
      <xdr:row>77</xdr:row>
      <xdr:rowOff>64136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117195"/>
          <a:ext cx="8382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64136</xdr:rowOff>
    </xdr:from>
    <xdr:to>
      <xdr:col>78</xdr:col>
      <xdr:colOff>69850</xdr:colOff>
      <xdr:row>77</xdr:row>
      <xdr:rowOff>121286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26578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104139</xdr:rowOff>
    </xdr:from>
    <xdr:to>
      <xdr:col>73</xdr:col>
      <xdr:colOff>180975</xdr:colOff>
      <xdr:row>77</xdr:row>
      <xdr:rowOff>121286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305789"/>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46989</xdr:rowOff>
    </xdr:from>
    <xdr:to>
      <xdr:col>69</xdr:col>
      <xdr:colOff>92075</xdr:colOff>
      <xdr:row>77</xdr:row>
      <xdr:rowOff>104139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2486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161925</xdr:rowOff>
    </xdr:from>
    <xdr:to>
      <xdr:col>65</xdr:col>
      <xdr:colOff>53975</xdr:colOff>
      <xdr:row>77</xdr:row>
      <xdr:rowOff>92075</xdr:rowOff>
    </xdr:to>
    <xdr:sp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102252</xdr:rowOff>
    </xdr:from>
    <xdr:ext cx="762000" cy="259045"/>
    <xdr:sp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6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36195</xdr:rowOff>
    </xdr:from>
    <xdr:to>
      <xdr:col>82</xdr:col>
      <xdr:colOff>158750</xdr:colOff>
      <xdr:row>76</xdr:row>
      <xdr:rowOff>137795</xdr:rowOff>
    </xdr:to>
    <xdr:sp textlink="">
      <xdr:nvSpPr>
        <xdr:cNvPr id="448" name="楕円 447">
          <a:extLst>
            <a:ext uri="{FF2B5EF4-FFF2-40B4-BE49-F238E27FC236}">
              <a16:creationId xmlns:a16="http://schemas.microsoft.com/office/drawing/2014/main" id="{00000000-0008-0000-0400-0000C0010000}"/>
            </a:ext>
          </a:extLst>
        </xdr:cNvPr>
        <xdr:cNvSpPr/>
      </xdr:nvSpPr>
      <xdr:spPr>
        <a:xfrm>
          <a:off x="16459200" y="1306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52722</xdr:rowOff>
    </xdr:from>
    <xdr:ext cx="762000" cy="259045"/>
    <xdr:sp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91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13336</xdr:rowOff>
    </xdr:from>
    <xdr:to>
      <xdr:col>78</xdr:col>
      <xdr:colOff>120650</xdr:colOff>
      <xdr:row>77</xdr:row>
      <xdr:rowOff>114936</xdr:rowOff>
    </xdr:to>
    <xdr:sp textlink="">
      <xdr:nvSpPr>
        <xdr:cNvPr id="450" name="楕円 449">
          <a:extLst>
            <a:ext uri="{FF2B5EF4-FFF2-40B4-BE49-F238E27FC236}">
              <a16:creationId xmlns:a16="http://schemas.microsoft.com/office/drawing/2014/main" id="{00000000-0008-0000-0400-0000C2010000}"/>
            </a:ext>
          </a:extLst>
        </xdr:cNvPr>
        <xdr:cNvSpPr/>
      </xdr:nvSpPr>
      <xdr:spPr>
        <a:xfrm>
          <a:off x="156210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125113</xdr:rowOff>
    </xdr:from>
    <xdr:ext cx="736600" cy="259045"/>
    <xdr:sp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98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70486</xdr:rowOff>
    </xdr:from>
    <xdr:to>
      <xdr:col>74</xdr:col>
      <xdr:colOff>31750</xdr:colOff>
      <xdr:row>78</xdr:row>
      <xdr:rowOff>636</xdr:rowOff>
    </xdr:to>
    <xdr:sp textlink="">
      <xdr:nvSpPr>
        <xdr:cNvPr id="452" name="楕円 451">
          <a:extLst>
            <a:ext uri="{FF2B5EF4-FFF2-40B4-BE49-F238E27FC236}">
              <a16:creationId xmlns:a16="http://schemas.microsoft.com/office/drawing/2014/main" id="{00000000-0008-0000-0400-0000C4010000}"/>
            </a:ext>
          </a:extLst>
        </xdr:cNvPr>
        <xdr:cNvSpPr/>
      </xdr:nvSpPr>
      <xdr:spPr>
        <a:xfrm>
          <a:off x="14732000" y="132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10813</xdr:rowOff>
    </xdr:from>
    <xdr:ext cx="762000" cy="259045"/>
    <xdr:sp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041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53339</xdr:rowOff>
    </xdr:from>
    <xdr:to>
      <xdr:col>69</xdr:col>
      <xdr:colOff>142875</xdr:colOff>
      <xdr:row>77</xdr:row>
      <xdr:rowOff>154939</xdr:rowOff>
    </xdr:to>
    <xdr:sp textlink="">
      <xdr:nvSpPr>
        <xdr:cNvPr id="454" name="楕円 453">
          <a:extLst>
            <a:ext uri="{FF2B5EF4-FFF2-40B4-BE49-F238E27FC236}">
              <a16:creationId xmlns:a16="http://schemas.microsoft.com/office/drawing/2014/main" id="{00000000-0008-0000-0400-0000C6010000}"/>
            </a:ext>
          </a:extLst>
        </xdr:cNvPr>
        <xdr:cNvSpPr/>
      </xdr:nvSpPr>
      <xdr:spPr>
        <a:xfrm>
          <a:off x="13843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139716</xdr:rowOff>
    </xdr:from>
    <xdr:ext cx="762000" cy="259045"/>
    <xdr:sp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textlink="">
      <xdr:nvSpPr>
        <xdr:cNvPr id="456" name="楕円 455">
          <a:extLst>
            <a:ext uri="{FF2B5EF4-FFF2-40B4-BE49-F238E27FC236}">
              <a16:creationId xmlns:a16="http://schemas.microsoft.com/office/drawing/2014/main" id="{00000000-0008-0000-0400-0000C8010000}"/>
            </a:ext>
          </a:extLst>
        </xdr:cNvPr>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39</xdr:col>
      <xdr:colOff>1066800</xdr:colOff>
      <xdr:row>0</xdr:row>
      <xdr:rowOff>0</xdr:rowOff>
    </xdr:from>
    <xdr:to>
      <xdr:col>41</xdr:col>
      <xdr:colOff>501650</xdr:colOff>
      <xdr:row>2</xdr:row>
      <xdr:rowOff>38100</xdr:rowOff>
    </xdr:to>
    <xdr:sp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8318</xdr:rowOff>
    </xdr:from>
    <xdr:to>
      <xdr:col>29</xdr:col>
      <xdr:colOff>127000</xdr:colOff>
      <xdr:row>20</xdr:row>
      <xdr:rowOff>123647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84793"/>
          <a:ext cx="0" cy="1315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95724</xdr:rowOff>
    </xdr:from>
    <xdr:ext cx="762000" cy="259045"/>
    <xdr:sp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123647</xdr:rowOff>
    </xdr:from>
    <xdr:to>
      <xdr:col>30</xdr:col>
      <xdr:colOff>25400</xdr:colOff>
      <xdr:row>20</xdr:row>
      <xdr:rowOff>123647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00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94695</xdr:rowOff>
    </xdr:from>
    <xdr:ext cx="762000" cy="259045"/>
    <xdr:sp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28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8318</xdr:rowOff>
    </xdr:from>
    <xdr:to>
      <xdr:col>30</xdr:col>
      <xdr:colOff>25400</xdr:colOff>
      <xdr:row>13</xdr:row>
      <xdr:rowOff>8318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847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67526</xdr:rowOff>
    </xdr:from>
    <xdr:to>
      <xdr:col>29</xdr:col>
      <xdr:colOff>127000</xdr:colOff>
      <xdr:row>19</xdr:row>
      <xdr:rowOff>69355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372701"/>
          <a:ext cx="647700" cy="1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54703</xdr:rowOff>
    </xdr:from>
    <xdr:ext cx="762000" cy="259045"/>
    <xdr:sp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45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38176</xdr:rowOff>
    </xdr:from>
    <xdr:to>
      <xdr:col>29</xdr:col>
      <xdr:colOff>177800</xdr:colOff>
      <xdr:row>17</xdr:row>
      <xdr:rowOff>139776</xdr:rowOff>
    </xdr:to>
    <xdr:sp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17119</xdr:rowOff>
    </xdr:from>
    <xdr:to>
      <xdr:col>26</xdr:col>
      <xdr:colOff>50800</xdr:colOff>
      <xdr:row>19</xdr:row>
      <xdr:rowOff>67526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322294"/>
          <a:ext cx="698500" cy="50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47815</xdr:rowOff>
    </xdr:from>
    <xdr:to>
      <xdr:col>26</xdr:col>
      <xdr:colOff>101600</xdr:colOff>
      <xdr:row>17</xdr:row>
      <xdr:rowOff>149415</xdr:rowOff>
    </xdr:to>
    <xdr:sp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159592</xdr:rowOff>
    </xdr:from>
    <xdr:ext cx="736600" cy="259045"/>
    <xdr:sp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78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17119</xdr:rowOff>
    </xdr:from>
    <xdr:to>
      <xdr:col>22</xdr:col>
      <xdr:colOff>114300</xdr:colOff>
      <xdr:row>19</xdr:row>
      <xdr:rowOff>27102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322294"/>
          <a:ext cx="698500" cy="9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91973</xdr:rowOff>
    </xdr:from>
    <xdr:to>
      <xdr:col>22</xdr:col>
      <xdr:colOff>165100</xdr:colOff>
      <xdr:row>18</xdr:row>
      <xdr:rowOff>22123</xdr:rowOff>
    </xdr:to>
    <xdr:sp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32300</xdr:rowOff>
    </xdr:from>
    <xdr:ext cx="762000" cy="259045"/>
    <xdr:sp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7900</xdr:rowOff>
    </xdr:from>
    <xdr:to>
      <xdr:col>18</xdr:col>
      <xdr:colOff>177800</xdr:colOff>
      <xdr:row>19</xdr:row>
      <xdr:rowOff>27102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313075"/>
          <a:ext cx="698500" cy="19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116091</xdr:rowOff>
    </xdr:from>
    <xdr:to>
      <xdr:col>19</xdr:col>
      <xdr:colOff>38100</xdr:colOff>
      <xdr:row>18</xdr:row>
      <xdr:rowOff>46241</xdr:rowOff>
    </xdr:to>
    <xdr:sp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56418</xdr:rowOff>
    </xdr:from>
    <xdr:ext cx="762000" cy="259045"/>
    <xdr:sp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4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83134</xdr:rowOff>
    </xdr:from>
    <xdr:to>
      <xdr:col>15</xdr:col>
      <xdr:colOff>101600</xdr:colOff>
      <xdr:row>18</xdr:row>
      <xdr:rowOff>13284</xdr:rowOff>
    </xdr:to>
    <xdr:sp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54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23461</xdr:rowOff>
    </xdr:from>
    <xdr:ext cx="762000" cy="259045"/>
    <xdr:sp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14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18555</xdr:rowOff>
    </xdr:from>
    <xdr:to>
      <xdr:col>29</xdr:col>
      <xdr:colOff>177800</xdr:colOff>
      <xdr:row>19</xdr:row>
      <xdr:rowOff>120155</xdr:rowOff>
    </xdr:to>
    <xdr:sp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323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162082</xdr:rowOff>
    </xdr:from>
    <xdr:ext cx="762000" cy="259045"/>
    <xdr:sp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29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16726</xdr:rowOff>
    </xdr:from>
    <xdr:to>
      <xdr:col>26</xdr:col>
      <xdr:colOff>101600</xdr:colOff>
      <xdr:row>19</xdr:row>
      <xdr:rowOff>118326</xdr:rowOff>
    </xdr:to>
    <xdr:sp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321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103103</xdr:rowOff>
    </xdr:from>
    <xdr:ext cx="736600" cy="259045"/>
    <xdr:sp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408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137769</xdr:rowOff>
    </xdr:from>
    <xdr:to>
      <xdr:col>22</xdr:col>
      <xdr:colOff>165100</xdr:colOff>
      <xdr:row>19</xdr:row>
      <xdr:rowOff>67919</xdr:rowOff>
    </xdr:to>
    <xdr:sp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71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52696</xdr:rowOff>
    </xdr:from>
    <xdr:ext cx="762000" cy="259045"/>
    <xdr:sp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5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147752</xdr:rowOff>
    </xdr:from>
    <xdr:to>
      <xdr:col>19</xdr:col>
      <xdr:colOff>38100</xdr:colOff>
      <xdr:row>19</xdr:row>
      <xdr:rowOff>77902</xdr:rowOff>
    </xdr:to>
    <xdr:sp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81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62679</xdr:rowOff>
    </xdr:from>
    <xdr:ext cx="762000" cy="259045"/>
    <xdr:sp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6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128550</xdr:rowOff>
    </xdr:from>
    <xdr:to>
      <xdr:col>15</xdr:col>
      <xdr:colOff>101600</xdr:colOff>
      <xdr:row>19</xdr:row>
      <xdr:rowOff>58700</xdr:rowOff>
    </xdr:to>
    <xdr:sp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62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43477</xdr:rowOff>
    </xdr:from>
    <xdr:ext cx="762000" cy="259045"/>
    <xdr:sp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4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241529</xdr:rowOff>
    </xdr:from>
    <xdr:to>
      <xdr:col>29</xdr:col>
      <xdr:colOff>127000</xdr:colOff>
      <xdr:row>37</xdr:row>
      <xdr:rowOff>244310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66079"/>
          <a:ext cx="0" cy="12029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216387</xdr:rowOff>
    </xdr:from>
    <xdr:ext cx="762000" cy="259045"/>
    <xdr:sp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4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244310</xdr:rowOff>
    </xdr:from>
    <xdr:to>
      <xdr:col>30</xdr:col>
      <xdr:colOff>25400</xdr:colOff>
      <xdr:row>37</xdr:row>
      <xdr:rowOff>244310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69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156456</xdr:rowOff>
    </xdr:from>
    <xdr:ext cx="762000" cy="259045"/>
    <xdr:sp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0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241529</xdr:rowOff>
    </xdr:from>
    <xdr:to>
      <xdr:col>30</xdr:col>
      <xdr:colOff>25400</xdr:colOff>
      <xdr:row>33</xdr:row>
      <xdr:rowOff>241529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66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167348</xdr:rowOff>
    </xdr:from>
    <xdr:to>
      <xdr:col>29</xdr:col>
      <xdr:colOff>127000</xdr:colOff>
      <xdr:row>35</xdr:row>
      <xdr:rowOff>257149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777698"/>
          <a:ext cx="647700" cy="89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224565</xdr:rowOff>
    </xdr:from>
    <xdr:ext cx="762000" cy="259045"/>
    <xdr:sp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34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252488</xdr:rowOff>
    </xdr:from>
    <xdr:to>
      <xdr:col>29</xdr:col>
      <xdr:colOff>177800</xdr:colOff>
      <xdr:row>36</xdr:row>
      <xdr:rowOff>11188</xdr:rowOff>
    </xdr:to>
    <xdr:sp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197218</xdr:rowOff>
    </xdr:from>
    <xdr:to>
      <xdr:col>26</xdr:col>
      <xdr:colOff>50800</xdr:colOff>
      <xdr:row>35</xdr:row>
      <xdr:rowOff>257149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807568"/>
          <a:ext cx="698500" cy="59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278854</xdr:rowOff>
    </xdr:from>
    <xdr:to>
      <xdr:col>26</xdr:col>
      <xdr:colOff>101600</xdr:colOff>
      <xdr:row>36</xdr:row>
      <xdr:rowOff>37554</xdr:rowOff>
    </xdr:to>
    <xdr:sp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22331</xdr:rowOff>
    </xdr:from>
    <xdr:ext cx="736600" cy="259045"/>
    <xdr:sp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75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164947</xdr:rowOff>
    </xdr:from>
    <xdr:to>
      <xdr:col>22</xdr:col>
      <xdr:colOff>114300</xdr:colOff>
      <xdr:row>35</xdr:row>
      <xdr:rowOff>197218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775297"/>
          <a:ext cx="698500" cy="32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267348</xdr:rowOff>
    </xdr:from>
    <xdr:to>
      <xdr:col>22</xdr:col>
      <xdr:colOff>165100</xdr:colOff>
      <xdr:row>36</xdr:row>
      <xdr:rowOff>26048</xdr:rowOff>
    </xdr:to>
    <xdr:sp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10825</xdr:rowOff>
    </xdr:from>
    <xdr:ext cx="762000" cy="259045"/>
    <xdr:sp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6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164947</xdr:rowOff>
    </xdr:from>
    <xdr:to>
      <xdr:col>18</xdr:col>
      <xdr:colOff>177800</xdr:colOff>
      <xdr:row>35</xdr:row>
      <xdr:rowOff>222745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775297"/>
          <a:ext cx="698500" cy="57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279044</xdr:rowOff>
    </xdr:from>
    <xdr:to>
      <xdr:col>19</xdr:col>
      <xdr:colOff>38100</xdr:colOff>
      <xdr:row>36</xdr:row>
      <xdr:rowOff>37744</xdr:rowOff>
    </xdr:to>
    <xdr:sp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22521</xdr:rowOff>
    </xdr:from>
    <xdr:ext cx="762000" cy="259045"/>
    <xdr:sp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7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274548</xdr:rowOff>
    </xdr:from>
    <xdr:to>
      <xdr:col>15</xdr:col>
      <xdr:colOff>101600</xdr:colOff>
      <xdr:row>36</xdr:row>
      <xdr:rowOff>33248</xdr:rowOff>
    </xdr:to>
    <xdr:sp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18025</xdr:rowOff>
    </xdr:from>
    <xdr:ext cx="762000" cy="259045"/>
    <xdr:sp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7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116548</xdr:rowOff>
    </xdr:from>
    <xdr:to>
      <xdr:col>29</xdr:col>
      <xdr:colOff>177800</xdr:colOff>
      <xdr:row>35</xdr:row>
      <xdr:rowOff>218148</xdr:rowOff>
    </xdr:to>
    <xdr:sp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26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304525</xdr:rowOff>
    </xdr:from>
    <xdr:ext cx="762000" cy="259045"/>
    <xdr:sp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7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206349</xdr:rowOff>
    </xdr:from>
    <xdr:to>
      <xdr:col>26</xdr:col>
      <xdr:colOff>101600</xdr:colOff>
      <xdr:row>35</xdr:row>
      <xdr:rowOff>307949</xdr:rowOff>
    </xdr:to>
    <xdr:sp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16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318126</xdr:rowOff>
    </xdr:from>
    <xdr:ext cx="736600" cy="259045"/>
    <xdr:sp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585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146418</xdr:rowOff>
    </xdr:from>
    <xdr:to>
      <xdr:col>22</xdr:col>
      <xdr:colOff>165100</xdr:colOff>
      <xdr:row>35</xdr:row>
      <xdr:rowOff>248018</xdr:rowOff>
    </xdr:to>
    <xdr:sp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56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258195</xdr:rowOff>
    </xdr:from>
    <xdr:ext cx="762000" cy="259045"/>
    <xdr:sp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52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114147</xdr:rowOff>
    </xdr:from>
    <xdr:to>
      <xdr:col>19</xdr:col>
      <xdr:colOff>38100</xdr:colOff>
      <xdr:row>35</xdr:row>
      <xdr:rowOff>215747</xdr:rowOff>
    </xdr:to>
    <xdr:sp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24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225924</xdr:rowOff>
    </xdr:from>
    <xdr:ext cx="762000" cy="259045"/>
    <xdr:sp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49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171945</xdr:rowOff>
    </xdr:from>
    <xdr:to>
      <xdr:col>15</xdr:col>
      <xdr:colOff>101600</xdr:colOff>
      <xdr:row>35</xdr:row>
      <xdr:rowOff>273545</xdr:rowOff>
    </xdr:to>
    <xdr:sp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82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283722</xdr:rowOff>
    </xdr:from>
    <xdr:ext cx="762000" cy="259045"/>
    <xdr:sp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55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203,354
197,264
51.39
70,506,590
66,776,064
3,008,338
36,949,889
44,951,313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47052</xdr:rowOff>
    </xdr:from>
    <xdr:to>
      <xdr:col>24</xdr:col>
      <xdr:colOff>62865</xdr:colOff>
      <xdr:row>38</xdr:row>
      <xdr:rowOff>110896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2002"/>
          <a:ext cx="1270" cy="126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114723</xdr:rowOff>
    </xdr:from>
    <xdr:ext cx="534377" cy="259045"/>
    <xdr:sp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110896</xdr:rowOff>
    </xdr:from>
    <xdr:to>
      <xdr:col>24</xdr:col>
      <xdr:colOff>152400</xdr:colOff>
      <xdr:row>38</xdr:row>
      <xdr:rowOff>110896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25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165179</xdr:rowOff>
    </xdr:from>
    <xdr:ext cx="534377" cy="259045"/>
    <xdr:sp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47052</xdr:rowOff>
    </xdr:from>
    <xdr:to>
      <xdr:col>24</xdr:col>
      <xdr:colOff>152400</xdr:colOff>
      <xdr:row>31</xdr:row>
      <xdr:rowOff>47052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2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144403</xdr:rowOff>
    </xdr:from>
    <xdr:to>
      <xdr:col>24</xdr:col>
      <xdr:colOff>63500</xdr:colOff>
      <xdr:row>36</xdr:row>
      <xdr:rowOff>158184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316603"/>
          <a:ext cx="838200" cy="1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66253</xdr:rowOff>
    </xdr:from>
    <xdr:ext cx="534377" cy="259045"/>
    <xdr:sp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95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43376</xdr:rowOff>
    </xdr:from>
    <xdr:to>
      <xdr:col>24</xdr:col>
      <xdr:colOff>114300</xdr:colOff>
      <xdr:row>35</xdr:row>
      <xdr:rowOff>144976</xdr:rowOff>
    </xdr:to>
    <xdr:sp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144403</xdr:rowOff>
    </xdr:from>
    <xdr:to>
      <xdr:col>19</xdr:col>
      <xdr:colOff>177800</xdr:colOff>
      <xdr:row>37</xdr:row>
      <xdr:rowOff>51656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16603"/>
          <a:ext cx="889000" cy="7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57908</xdr:rowOff>
    </xdr:from>
    <xdr:to>
      <xdr:col>20</xdr:col>
      <xdr:colOff>38100</xdr:colOff>
      <xdr:row>35</xdr:row>
      <xdr:rowOff>159508</xdr:rowOff>
    </xdr:to>
    <xdr:sp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4585</xdr:rowOff>
    </xdr:from>
    <xdr:ext cx="534377" cy="259045"/>
    <xdr:sp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3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142998</xdr:rowOff>
    </xdr:from>
    <xdr:to>
      <xdr:col>15</xdr:col>
      <xdr:colOff>50800</xdr:colOff>
      <xdr:row>37</xdr:row>
      <xdr:rowOff>51656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315198"/>
          <a:ext cx="889000" cy="8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33220</xdr:rowOff>
    </xdr:from>
    <xdr:to>
      <xdr:col>15</xdr:col>
      <xdr:colOff>101600</xdr:colOff>
      <xdr:row>36</xdr:row>
      <xdr:rowOff>134820</xdr:rowOff>
    </xdr:to>
    <xdr:sp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151347</xdr:rowOff>
    </xdr:from>
    <xdr:ext cx="534377" cy="259045"/>
    <xdr:sp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8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113313</xdr:rowOff>
    </xdr:from>
    <xdr:to>
      <xdr:col>10</xdr:col>
      <xdr:colOff>114300</xdr:colOff>
      <xdr:row>36</xdr:row>
      <xdr:rowOff>142998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285513"/>
          <a:ext cx="889000" cy="2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37367</xdr:rowOff>
    </xdr:from>
    <xdr:to>
      <xdr:col>10</xdr:col>
      <xdr:colOff>165100</xdr:colOff>
      <xdr:row>36</xdr:row>
      <xdr:rowOff>138967</xdr:rowOff>
    </xdr:to>
    <xdr:sp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155494</xdr:rowOff>
    </xdr:from>
    <xdr:ext cx="534377" cy="259045"/>
    <xdr:sp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36094</xdr:rowOff>
    </xdr:from>
    <xdr:to>
      <xdr:col>6</xdr:col>
      <xdr:colOff>38100</xdr:colOff>
      <xdr:row>36</xdr:row>
      <xdr:rowOff>137694</xdr:rowOff>
    </xdr:to>
    <xdr:sp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154221</xdr:rowOff>
    </xdr:from>
    <xdr:ext cx="534377" cy="259045"/>
    <xdr:sp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107384</xdr:rowOff>
    </xdr:from>
    <xdr:to>
      <xdr:col>24</xdr:col>
      <xdr:colOff>114300</xdr:colOff>
      <xdr:row>37</xdr:row>
      <xdr:rowOff>37534</xdr:rowOff>
    </xdr:to>
    <xdr:sp textlink="">
      <xdr:nvSpPr>
        <xdr:cNvPr id="82" name="楕円 81">
          <a:extLst>
            <a:ext uri="{FF2B5EF4-FFF2-40B4-BE49-F238E27FC236}">
              <a16:creationId xmlns:a16="http://schemas.microsoft.com/office/drawing/2014/main" id="{00000000-0008-0000-0600-000052000000}"/>
            </a:ext>
          </a:extLst>
        </xdr:cNvPr>
        <xdr:cNvSpPr/>
      </xdr:nvSpPr>
      <xdr:spPr>
        <a:xfrm>
          <a:off x="4584700" y="62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85811</xdr:rowOff>
    </xdr:from>
    <xdr:ext cx="534377" cy="259045"/>
    <xdr:sp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5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93603</xdr:rowOff>
    </xdr:from>
    <xdr:to>
      <xdr:col>20</xdr:col>
      <xdr:colOff>38100</xdr:colOff>
      <xdr:row>37</xdr:row>
      <xdr:rowOff>23753</xdr:rowOff>
    </xdr:to>
    <xdr:sp textlink="">
      <xdr:nvSpPr>
        <xdr:cNvPr id="84" name="楕円 83">
          <a:extLst>
            <a:ext uri="{FF2B5EF4-FFF2-40B4-BE49-F238E27FC236}">
              <a16:creationId xmlns:a16="http://schemas.microsoft.com/office/drawing/2014/main" id="{00000000-0008-0000-0600-000054000000}"/>
            </a:ext>
          </a:extLst>
        </xdr:cNvPr>
        <xdr:cNvSpPr/>
      </xdr:nvSpPr>
      <xdr:spPr>
        <a:xfrm>
          <a:off x="3746500" y="626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14880</xdr:rowOff>
    </xdr:from>
    <xdr:ext cx="534377" cy="259045"/>
    <xdr:sp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856</xdr:rowOff>
    </xdr:from>
    <xdr:to>
      <xdr:col>15</xdr:col>
      <xdr:colOff>101600</xdr:colOff>
      <xdr:row>37</xdr:row>
      <xdr:rowOff>102456</xdr:rowOff>
    </xdr:to>
    <xdr:sp textlink="">
      <xdr:nvSpPr>
        <xdr:cNvPr id="86" name="楕円 85">
          <a:extLst>
            <a:ext uri="{FF2B5EF4-FFF2-40B4-BE49-F238E27FC236}">
              <a16:creationId xmlns:a16="http://schemas.microsoft.com/office/drawing/2014/main" id="{00000000-0008-0000-0600-000056000000}"/>
            </a:ext>
          </a:extLst>
        </xdr:cNvPr>
        <xdr:cNvSpPr/>
      </xdr:nvSpPr>
      <xdr:spPr>
        <a:xfrm>
          <a:off x="2857500" y="634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93583</xdr:rowOff>
    </xdr:from>
    <xdr:ext cx="534377" cy="259045"/>
    <xdr:sp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3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92198</xdr:rowOff>
    </xdr:from>
    <xdr:to>
      <xdr:col>10</xdr:col>
      <xdr:colOff>165100</xdr:colOff>
      <xdr:row>37</xdr:row>
      <xdr:rowOff>22348</xdr:rowOff>
    </xdr:to>
    <xdr:sp textlink="">
      <xdr:nvSpPr>
        <xdr:cNvPr id="88" name="楕円 87">
          <a:extLst>
            <a:ext uri="{FF2B5EF4-FFF2-40B4-BE49-F238E27FC236}">
              <a16:creationId xmlns:a16="http://schemas.microsoft.com/office/drawing/2014/main" id="{00000000-0008-0000-0600-000058000000}"/>
            </a:ext>
          </a:extLst>
        </xdr:cNvPr>
        <xdr:cNvSpPr/>
      </xdr:nvSpPr>
      <xdr:spPr>
        <a:xfrm>
          <a:off x="1968500" y="626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13475</xdr:rowOff>
    </xdr:from>
    <xdr:ext cx="534377" cy="259045"/>
    <xdr:sp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5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62513</xdr:rowOff>
    </xdr:from>
    <xdr:to>
      <xdr:col>6</xdr:col>
      <xdr:colOff>38100</xdr:colOff>
      <xdr:row>36</xdr:row>
      <xdr:rowOff>164113</xdr:rowOff>
    </xdr:to>
    <xdr:sp textlink="">
      <xdr:nvSpPr>
        <xdr:cNvPr id="90" name="楕円 89">
          <a:extLst>
            <a:ext uri="{FF2B5EF4-FFF2-40B4-BE49-F238E27FC236}">
              <a16:creationId xmlns:a16="http://schemas.microsoft.com/office/drawing/2014/main" id="{00000000-0008-0000-0600-00005A000000}"/>
            </a:ext>
          </a:extLst>
        </xdr:cNvPr>
        <xdr:cNvSpPr/>
      </xdr:nvSpPr>
      <xdr:spPr>
        <a:xfrm>
          <a:off x="1079500" y="623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155240</xdr:rowOff>
    </xdr:from>
    <xdr:ext cx="534377" cy="259045"/>
    <xdr:sp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145624</xdr:rowOff>
    </xdr:from>
    <xdr:to>
      <xdr:col>24</xdr:col>
      <xdr:colOff>62865</xdr:colOff>
      <xdr:row>59</xdr:row>
      <xdr:rowOff>104324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18124"/>
          <a:ext cx="1270" cy="15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108151</xdr:rowOff>
    </xdr:from>
    <xdr:ext cx="534377" cy="259045"/>
    <xdr:sp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2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104324</xdr:rowOff>
    </xdr:from>
    <xdr:to>
      <xdr:col>24</xdr:col>
      <xdr:colOff>152400</xdr:colOff>
      <xdr:row>59</xdr:row>
      <xdr:rowOff>104324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92301</xdr:rowOff>
    </xdr:from>
    <xdr:ext cx="599010" cy="259045"/>
    <xdr:sp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9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145624</xdr:rowOff>
    </xdr:from>
    <xdr:to>
      <xdr:col>24</xdr:col>
      <xdr:colOff>152400</xdr:colOff>
      <xdr:row>50</xdr:row>
      <xdr:rowOff>145624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46374</xdr:rowOff>
    </xdr:from>
    <xdr:to>
      <xdr:col>24</xdr:col>
      <xdr:colOff>63500</xdr:colOff>
      <xdr:row>57</xdr:row>
      <xdr:rowOff>10751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47574"/>
          <a:ext cx="838200" cy="13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163777</xdr:rowOff>
    </xdr:from>
    <xdr:ext cx="534377" cy="259045"/>
    <xdr:sp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93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13900</xdr:rowOff>
    </xdr:from>
    <xdr:to>
      <xdr:col>24</xdr:col>
      <xdr:colOff>114300</xdr:colOff>
      <xdr:row>56</xdr:row>
      <xdr:rowOff>115500</xdr:rowOff>
    </xdr:to>
    <xdr:sp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10751</xdr:rowOff>
    </xdr:from>
    <xdr:to>
      <xdr:col>19</xdr:col>
      <xdr:colOff>177800</xdr:colOff>
      <xdr:row>57</xdr:row>
      <xdr:rowOff>78416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83401"/>
          <a:ext cx="8890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15005</xdr:rowOff>
    </xdr:from>
    <xdr:to>
      <xdr:col>20</xdr:col>
      <xdr:colOff>38100</xdr:colOff>
      <xdr:row>57</xdr:row>
      <xdr:rowOff>116605</xdr:rowOff>
    </xdr:to>
    <xdr:sp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107732</xdr:rowOff>
    </xdr:from>
    <xdr:ext cx="534377" cy="259045"/>
    <xdr:sp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78416</xdr:rowOff>
    </xdr:from>
    <xdr:to>
      <xdr:col>15</xdr:col>
      <xdr:colOff>50800</xdr:colOff>
      <xdr:row>57</xdr:row>
      <xdr:rowOff>160560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51066"/>
          <a:ext cx="889000" cy="8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87605</xdr:rowOff>
    </xdr:from>
    <xdr:to>
      <xdr:col>15</xdr:col>
      <xdr:colOff>101600</xdr:colOff>
      <xdr:row>58</xdr:row>
      <xdr:rowOff>17755</xdr:rowOff>
    </xdr:to>
    <xdr:sp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8882</xdr:rowOff>
    </xdr:from>
    <xdr:ext cx="534377" cy="259045"/>
    <xdr:sp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158903</xdr:rowOff>
    </xdr:from>
    <xdr:to>
      <xdr:col>10</xdr:col>
      <xdr:colOff>114300</xdr:colOff>
      <xdr:row>57</xdr:row>
      <xdr:rowOff>160560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931553"/>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140297</xdr:rowOff>
    </xdr:from>
    <xdr:to>
      <xdr:col>10</xdr:col>
      <xdr:colOff>165100</xdr:colOff>
      <xdr:row>58</xdr:row>
      <xdr:rowOff>70447</xdr:rowOff>
    </xdr:to>
    <xdr:sp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61574</xdr:rowOff>
    </xdr:from>
    <xdr:ext cx="534377" cy="259045"/>
    <xdr:sp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00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44132</xdr:rowOff>
    </xdr:from>
    <xdr:to>
      <xdr:col>6</xdr:col>
      <xdr:colOff>38100</xdr:colOff>
      <xdr:row>57</xdr:row>
      <xdr:rowOff>145732</xdr:rowOff>
    </xdr:to>
    <xdr:sp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162259</xdr:rowOff>
    </xdr:from>
    <xdr:ext cx="534377" cy="259045"/>
    <xdr:sp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9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167024</xdr:rowOff>
    </xdr:from>
    <xdr:to>
      <xdr:col>24</xdr:col>
      <xdr:colOff>114300</xdr:colOff>
      <xdr:row>56</xdr:row>
      <xdr:rowOff>97174</xdr:rowOff>
    </xdr:to>
    <xdr:sp textlink="">
      <xdr:nvSpPr>
        <xdr:cNvPr id="140" name="楕円 139">
          <a:extLst>
            <a:ext uri="{FF2B5EF4-FFF2-40B4-BE49-F238E27FC236}">
              <a16:creationId xmlns:a16="http://schemas.microsoft.com/office/drawing/2014/main" id="{00000000-0008-0000-0600-00008C000000}"/>
            </a:ext>
          </a:extLst>
        </xdr:cNvPr>
        <xdr:cNvSpPr/>
      </xdr:nvSpPr>
      <xdr:spPr>
        <a:xfrm>
          <a:off x="4584700" y="959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18451</xdr:rowOff>
    </xdr:from>
    <xdr:ext cx="534377" cy="259045"/>
    <xdr:sp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4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131401</xdr:rowOff>
    </xdr:from>
    <xdr:to>
      <xdr:col>20</xdr:col>
      <xdr:colOff>38100</xdr:colOff>
      <xdr:row>57</xdr:row>
      <xdr:rowOff>61551</xdr:rowOff>
    </xdr:to>
    <xdr:sp textlink="">
      <xdr:nvSpPr>
        <xdr:cNvPr id="142" name="楕円 141">
          <a:extLst>
            <a:ext uri="{FF2B5EF4-FFF2-40B4-BE49-F238E27FC236}">
              <a16:creationId xmlns:a16="http://schemas.microsoft.com/office/drawing/2014/main" id="{00000000-0008-0000-0600-00008E000000}"/>
            </a:ext>
          </a:extLst>
        </xdr:cNvPr>
        <xdr:cNvSpPr/>
      </xdr:nvSpPr>
      <xdr:spPr>
        <a:xfrm>
          <a:off x="3746500" y="973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78078</xdr:rowOff>
    </xdr:from>
    <xdr:ext cx="534377" cy="259045"/>
    <xdr:sp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50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27616</xdr:rowOff>
    </xdr:from>
    <xdr:to>
      <xdr:col>15</xdr:col>
      <xdr:colOff>101600</xdr:colOff>
      <xdr:row>57</xdr:row>
      <xdr:rowOff>129216</xdr:rowOff>
    </xdr:to>
    <xdr:sp textlink="">
      <xdr:nvSpPr>
        <xdr:cNvPr id="144" name="楕円 143">
          <a:extLst>
            <a:ext uri="{FF2B5EF4-FFF2-40B4-BE49-F238E27FC236}">
              <a16:creationId xmlns:a16="http://schemas.microsoft.com/office/drawing/2014/main" id="{00000000-0008-0000-0600-000090000000}"/>
            </a:ext>
          </a:extLst>
        </xdr:cNvPr>
        <xdr:cNvSpPr/>
      </xdr:nvSpPr>
      <xdr:spPr>
        <a:xfrm>
          <a:off x="2857500" y="980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145743</xdr:rowOff>
    </xdr:from>
    <xdr:ext cx="534377" cy="259045"/>
    <xdr:sp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5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109760</xdr:rowOff>
    </xdr:from>
    <xdr:to>
      <xdr:col>10</xdr:col>
      <xdr:colOff>165100</xdr:colOff>
      <xdr:row>58</xdr:row>
      <xdr:rowOff>39910</xdr:rowOff>
    </xdr:to>
    <xdr:sp textlink="">
      <xdr:nvSpPr>
        <xdr:cNvPr id="146" name="楕円 145">
          <a:extLst>
            <a:ext uri="{FF2B5EF4-FFF2-40B4-BE49-F238E27FC236}">
              <a16:creationId xmlns:a16="http://schemas.microsoft.com/office/drawing/2014/main" id="{00000000-0008-0000-0600-000092000000}"/>
            </a:ext>
          </a:extLst>
        </xdr:cNvPr>
        <xdr:cNvSpPr/>
      </xdr:nvSpPr>
      <xdr:spPr>
        <a:xfrm>
          <a:off x="1968500" y="98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56437</xdr:rowOff>
    </xdr:from>
    <xdr:ext cx="534377" cy="259045"/>
    <xdr:sp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6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108103</xdr:rowOff>
    </xdr:from>
    <xdr:to>
      <xdr:col>6</xdr:col>
      <xdr:colOff>38100</xdr:colOff>
      <xdr:row>58</xdr:row>
      <xdr:rowOff>38253</xdr:rowOff>
    </xdr:to>
    <xdr:sp textlink="">
      <xdr:nvSpPr>
        <xdr:cNvPr id="148" name="楕円 147">
          <a:extLst>
            <a:ext uri="{FF2B5EF4-FFF2-40B4-BE49-F238E27FC236}">
              <a16:creationId xmlns:a16="http://schemas.microsoft.com/office/drawing/2014/main" id="{00000000-0008-0000-0600-000094000000}"/>
            </a:ext>
          </a:extLst>
        </xdr:cNvPr>
        <xdr:cNvSpPr/>
      </xdr:nvSpPr>
      <xdr:spPr>
        <a:xfrm>
          <a:off x="1079500" y="988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29380</xdr:rowOff>
    </xdr:from>
    <xdr:ext cx="534377" cy="259045"/>
    <xdr:sp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7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59233</xdr:rowOff>
    </xdr:from>
    <xdr:to>
      <xdr:col>24</xdr:col>
      <xdr:colOff>62865</xdr:colOff>
      <xdr:row>78</xdr:row>
      <xdr:rowOff>99924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60733"/>
          <a:ext cx="127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103751</xdr:rowOff>
    </xdr:from>
    <xdr:ext cx="378565" cy="259045"/>
    <xdr:sp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76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99924</xdr:rowOff>
    </xdr:from>
    <xdr:to>
      <xdr:col>24</xdr:col>
      <xdr:colOff>152400</xdr:colOff>
      <xdr:row>78</xdr:row>
      <xdr:rowOff>99924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7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5910</xdr:rowOff>
    </xdr:from>
    <xdr:ext cx="534377" cy="259045"/>
    <xdr:sp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59233</xdr:rowOff>
    </xdr:from>
    <xdr:to>
      <xdr:col>24</xdr:col>
      <xdr:colOff>152400</xdr:colOff>
      <xdr:row>70</xdr:row>
      <xdr:rowOff>59233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6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21011</xdr:rowOff>
    </xdr:from>
    <xdr:to>
      <xdr:col>24</xdr:col>
      <xdr:colOff>63500</xdr:colOff>
      <xdr:row>78</xdr:row>
      <xdr:rowOff>29606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394111"/>
          <a:ext cx="8382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311</xdr:rowOff>
    </xdr:from>
    <xdr:ext cx="469744" cy="259045"/>
    <xdr:sp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30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148884</xdr:rowOff>
    </xdr:from>
    <xdr:to>
      <xdr:col>24</xdr:col>
      <xdr:colOff>114300</xdr:colOff>
      <xdr:row>77</xdr:row>
      <xdr:rowOff>79034</xdr:rowOff>
    </xdr:to>
    <xdr:sp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17171</xdr:rowOff>
    </xdr:from>
    <xdr:to>
      <xdr:col>19</xdr:col>
      <xdr:colOff>177800</xdr:colOff>
      <xdr:row>78</xdr:row>
      <xdr:rowOff>21011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390271"/>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156383</xdr:rowOff>
    </xdr:from>
    <xdr:to>
      <xdr:col>20</xdr:col>
      <xdr:colOff>38100</xdr:colOff>
      <xdr:row>77</xdr:row>
      <xdr:rowOff>86533</xdr:rowOff>
    </xdr:to>
    <xdr:sp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103060</xdr:rowOff>
    </xdr:from>
    <xdr:ext cx="469744" cy="259045"/>
    <xdr:sp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9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17171</xdr:rowOff>
    </xdr:from>
    <xdr:to>
      <xdr:col>15</xdr:col>
      <xdr:colOff>50800</xdr:colOff>
      <xdr:row>78</xdr:row>
      <xdr:rowOff>25126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90271"/>
          <a:ext cx="8890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158304</xdr:rowOff>
    </xdr:from>
    <xdr:to>
      <xdr:col>15</xdr:col>
      <xdr:colOff>101600</xdr:colOff>
      <xdr:row>77</xdr:row>
      <xdr:rowOff>88454</xdr:rowOff>
    </xdr:to>
    <xdr:sp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104980</xdr:rowOff>
    </xdr:from>
    <xdr:ext cx="469744" cy="259045"/>
    <xdr:sp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6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22839</xdr:rowOff>
    </xdr:from>
    <xdr:to>
      <xdr:col>10</xdr:col>
      <xdr:colOff>114300</xdr:colOff>
      <xdr:row>78</xdr:row>
      <xdr:rowOff>25126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39593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165069</xdr:rowOff>
    </xdr:from>
    <xdr:to>
      <xdr:col>10</xdr:col>
      <xdr:colOff>165100</xdr:colOff>
      <xdr:row>77</xdr:row>
      <xdr:rowOff>95219</xdr:rowOff>
    </xdr:to>
    <xdr:sp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111747</xdr:rowOff>
    </xdr:from>
    <xdr:ext cx="469744" cy="259045"/>
    <xdr:sp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7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145593</xdr:rowOff>
    </xdr:from>
    <xdr:to>
      <xdr:col>6</xdr:col>
      <xdr:colOff>38100</xdr:colOff>
      <xdr:row>77</xdr:row>
      <xdr:rowOff>75743</xdr:rowOff>
    </xdr:to>
    <xdr:sp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92270</xdr:rowOff>
    </xdr:from>
    <xdr:ext cx="469744" cy="259045"/>
    <xdr:sp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5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150256</xdr:rowOff>
    </xdr:from>
    <xdr:to>
      <xdr:col>24</xdr:col>
      <xdr:colOff>114300</xdr:colOff>
      <xdr:row>78</xdr:row>
      <xdr:rowOff>80406</xdr:rowOff>
    </xdr:to>
    <xdr:sp textlink="">
      <xdr:nvSpPr>
        <xdr:cNvPr id="195" name="楕円 194">
          <a:extLst>
            <a:ext uri="{FF2B5EF4-FFF2-40B4-BE49-F238E27FC236}">
              <a16:creationId xmlns:a16="http://schemas.microsoft.com/office/drawing/2014/main" id="{00000000-0008-0000-0600-0000C3000000}"/>
            </a:ext>
          </a:extLst>
        </xdr:cNvPr>
        <xdr:cNvSpPr/>
      </xdr:nvSpPr>
      <xdr:spPr>
        <a:xfrm>
          <a:off x="4584700" y="1335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65183</xdr:rowOff>
    </xdr:from>
    <xdr:ext cx="469744" cy="259045"/>
    <xdr:sp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141661</xdr:rowOff>
    </xdr:from>
    <xdr:to>
      <xdr:col>20</xdr:col>
      <xdr:colOff>38100</xdr:colOff>
      <xdr:row>78</xdr:row>
      <xdr:rowOff>71811</xdr:rowOff>
    </xdr:to>
    <xdr:sp textlink="">
      <xdr:nvSpPr>
        <xdr:cNvPr id="197" name="楕円 196">
          <a:extLst>
            <a:ext uri="{FF2B5EF4-FFF2-40B4-BE49-F238E27FC236}">
              <a16:creationId xmlns:a16="http://schemas.microsoft.com/office/drawing/2014/main" id="{00000000-0008-0000-0600-0000C5000000}"/>
            </a:ext>
          </a:extLst>
        </xdr:cNvPr>
        <xdr:cNvSpPr/>
      </xdr:nvSpPr>
      <xdr:spPr>
        <a:xfrm>
          <a:off x="3746500" y="1334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62938</xdr:rowOff>
    </xdr:from>
    <xdr:ext cx="469744" cy="259045"/>
    <xdr:sp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3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137821</xdr:rowOff>
    </xdr:from>
    <xdr:to>
      <xdr:col>15</xdr:col>
      <xdr:colOff>101600</xdr:colOff>
      <xdr:row>78</xdr:row>
      <xdr:rowOff>67971</xdr:rowOff>
    </xdr:to>
    <xdr:sp textlink="">
      <xdr:nvSpPr>
        <xdr:cNvPr id="199" name="楕円 198">
          <a:extLst>
            <a:ext uri="{FF2B5EF4-FFF2-40B4-BE49-F238E27FC236}">
              <a16:creationId xmlns:a16="http://schemas.microsoft.com/office/drawing/2014/main" id="{00000000-0008-0000-0600-0000C7000000}"/>
            </a:ext>
          </a:extLst>
        </xdr:cNvPr>
        <xdr:cNvSpPr/>
      </xdr:nvSpPr>
      <xdr:spPr>
        <a:xfrm>
          <a:off x="2857500" y="1333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59098</xdr:rowOff>
    </xdr:from>
    <xdr:ext cx="469744" cy="259045"/>
    <xdr:sp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3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145776</xdr:rowOff>
    </xdr:from>
    <xdr:to>
      <xdr:col>10</xdr:col>
      <xdr:colOff>165100</xdr:colOff>
      <xdr:row>78</xdr:row>
      <xdr:rowOff>75926</xdr:rowOff>
    </xdr:to>
    <xdr:sp textlink="">
      <xdr:nvSpPr>
        <xdr:cNvPr id="201" name="楕円 200">
          <a:extLst>
            <a:ext uri="{FF2B5EF4-FFF2-40B4-BE49-F238E27FC236}">
              <a16:creationId xmlns:a16="http://schemas.microsoft.com/office/drawing/2014/main" id="{00000000-0008-0000-0600-0000C9000000}"/>
            </a:ext>
          </a:extLst>
        </xdr:cNvPr>
        <xdr:cNvSpPr/>
      </xdr:nvSpPr>
      <xdr:spPr>
        <a:xfrm>
          <a:off x="1968500" y="1334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67053</xdr:rowOff>
    </xdr:from>
    <xdr:ext cx="469744" cy="259045"/>
    <xdr:sp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4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143489</xdr:rowOff>
    </xdr:from>
    <xdr:to>
      <xdr:col>6</xdr:col>
      <xdr:colOff>38100</xdr:colOff>
      <xdr:row>78</xdr:row>
      <xdr:rowOff>73639</xdr:rowOff>
    </xdr:to>
    <xdr:sp textlink="">
      <xdr:nvSpPr>
        <xdr:cNvPr id="203" name="楕円 202">
          <a:extLst>
            <a:ext uri="{FF2B5EF4-FFF2-40B4-BE49-F238E27FC236}">
              <a16:creationId xmlns:a16="http://schemas.microsoft.com/office/drawing/2014/main" id="{00000000-0008-0000-0600-0000CB000000}"/>
            </a:ext>
          </a:extLst>
        </xdr:cNvPr>
        <xdr:cNvSpPr/>
      </xdr:nvSpPr>
      <xdr:spPr>
        <a:xfrm>
          <a:off x="1079500" y="1334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64766</xdr:rowOff>
    </xdr:from>
    <xdr:ext cx="469744" cy="259045"/>
    <xdr:sp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3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35599</xdr:rowOff>
    </xdr:from>
    <xdr:to>
      <xdr:col>24</xdr:col>
      <xdr:colOff>62865</xdr:colOff>
      <xdr:row>97</xdr:row>
      <xdr:rowOff>25498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66099"/>
          <a:ext cx="1270" cy="1190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29325</xdr:rowOff>
    </xdr:from>
    <xdr:ext cx="534377" cy="259045"/>
    <xdr:sp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65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25498</xdr:rowOff>
    </xdr:from>
    <xdr:to>
      <xdr:col>24</xdr:col>
      <xdr:colOff>152400</xdr:colOff>
      <xdr:row>97</xdr:row>
      <xdr:rowOff>25498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65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153726</xdr:rowOff>
    </xdr:from>
    <xdr:ext cx="599010" cy="259045"/>
    <xdr:sp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4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35599</xdr:rowOff>
    </xdr:from>
    <xdr:to>
      <xdr:col>24</xdr:col>
      <xdr:colOff>152400</xdr:colOff>
      <xdr:row>90</xdr:row>
      <xdr:rowOff>35599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6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107652</xdr:rowOff>
    </xdr:from>
    <xdr:to>
      <xdr:col>24</xdr:col>
      <xdr:colOff>63500</xdr:colOff>
      <xdr:row>97</xdr:row>
      <xdr:rowOff>168982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66852"/>
          <a:ext cx="838200" cy="23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158847</xdr:rowOff>
    </xdr:from>
    <xdr:ext cx="599010" cy="259045"/>
    <xdr:sp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0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135970</xdr:rowOff>
    </xdr:from>
    <xdr:to>
      <xdr:col>24</xdr:col>
      <xdr:colOff>114300</xdr:colOff>
      <xdr:row>95</xdr:row>
      <xdr:rowOff>66120</xdr:rowOff>
    </xdr:to>
    <xdr:sp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168982</xdr:rowOff>
    </xdr:from>
    <xdr:to>
      <xdr:col>19</xdr:col>
      <xdr:colOff>177800</xdr:colOff>
      <xdr:row>98</xdr:row>
      <xdr:rowOff>57578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799632"/>
          <a:ext cx="889000" cy="6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47414</xdr:rowOff>
    </xdr:from>
    <xdr:to>
      <xdr:col>20</xdr:col>
      <xdr:colOff>38100</xdr:colOff>
      <xdr:row>96</xdr:row>
      <xdr:rowOff>149014</xdr:rowOff>
    </xdr:to>
    <xdr:sp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0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165541</xdr:rowOff>
    </xdr:from>
    <xdr:ext cx="599010" cy="259045"/>
    <xdr:sp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28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57578</xdr:rowOff>
    </xdr:from>
    <xdr:to>
      <xdr:col>15</xdr:col>
      <xdr:colOff>50800</xdr:colOff>
      <xdr:row>98</xdr:row>
      <xdr:rowOff>116993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59678"/>
          <a:ext cx="889000" cy="5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102659</xdr:rowOff>
    </xdr:from>
    <xdr:to>
      <xdr:col>15</xdr:col>
      <xdr:colOff>101600</xdr:colOff>
      <xdr:row>97</xdr:row>
      <xdr:rowOff>32809</xdr:rowOff>
    </xdr:to>
    <xdr:sp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6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49336</xdr:rowOff>
    </xdr:from>
    <xdr:ext cx="599010" cy="259045"/>
    <xdr:sp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33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116993</xdr:rowOff>
    </xdr:from>
    <xdr:to>
      <xdr:col>10</xdr:col>
      <xdr:colOff>114300</xdr:colOff>
      <xdr:row>98</xdr:row>
      <xdr:rowOff>127171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919093"/>
          <a:ext cx="889000" cy="1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156882</xdr:rowOff>
    </xdr:from>
    <xdr:to>
      <xdr:col>10</xdr:col>
      <xdr:colOff>165100</xdr:colOff>
      <xdr:row>97</xdr:row>
      <xdr:rowOff>87032</xdr:rowOff>
    </xdr:to>
    <xdr:sp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1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103559</xdr:rowOff>
    </xdr:from>
    <xdr:ext cx="534377" cy="259045"/>
    <xdr:sp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9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3871</xdr:rowOff>
    </xdr:from>
    <xdr:to>
      <xdr:col>6</xdr:col>
      <xdr:colOff>38100</xdr:colOff>
      <xdr:row>97</xdr:row>
      <xdr:rowOff>105471</xdr:rowOff>
    </xdr:to>
    <xdr:sp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34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121998</xdr:rowOff>
    </xdr:from>
    <xdr:ext cx="534377" cy="259045"/>
    <xdr:sp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0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56852</xdr:rowOff>
    </xdr:from>
    <xdr:to>
      <xdr:col>24</xdr:col>
      <xdr:colOff>114300</xdr:colOff>
      <xdr:row>96</xdr:row>
      <xdr:rowOff>158452</xdr:rowOff>
    </xdr:to>
    <xdr:sp textlink="">
      <xdr:nvSpPr>
        <xdr:cNvPr id="255" name="楕円 254">
          <a:extLst>
            <a:ext uri="{FF2B5EF4-FFF2-40B4-BE49-F238E27FC236}">
              <a16:creationId xmlns:a16="http://schemas.microsoft.com/office/drawing/2014/main" id="{00000000-0008-0000-0600-0000FF000000}"/>
            </a:ext>
          </a:extLst>
        </xdr:cNvPr>
        <xdr:cNvSpPr/>
      </xdr:nvSpPr>
      <xdr:spPr>
        <a:xfrm>
          <a:off x="4584700" y="1651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143229</xdr:rowOff>
    </xdr:from>
    <xdr:ext cx="599010" cy="259045"/>
    <xdr:sp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30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118182</xdr:rowOff>
    </xdr:from>
    <xdr:to>
      <xdr:col>20</xdr:col>
      <xdr:colOff>38100</xdr:colOff>
      <xdr:row>98</xdr:row>
      <xdr:rowOff>48332</xdr:rowOff>
    </xdr:to>
    <xdr:sp textlink="">
      <xdr:nvSpPr>
        <xdr:cNvPr id="257" name="楕円 256">
          <a:extLst>
            <a:ext uri="{FF2B5EF4-FFF2-40B4-BE49-F238E27FC236}">
              <a16:creationId xmlns:a16="http://schemas.microsoft.com/office/drawing/2014/main" id="{00000000-0008-0000-0600-000001010000}"/>
            </a:ext>
          </a:extLst>
        </xdr:cNvPr>
        <xdr:cNvSpPr/>
      </xdr:nvSpPr>
      <xdr:spPr>
        <a:xfrm>
          <a:off x="3746500" y="1674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39459</xdr:rowOff>
    </xdr:from>
    <xdr:ext cx="534377" cy="259045"/>
    <xdr:sp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84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6778</xdr:rowOff>
    </xdr:from>
    <xdr:to>
      <xdr:col>15</xdr:col>
      <xdr:colOff>101600</xdr:colOff>
      <xdr:row>98</xdr:row>
      <xdr:rowOff>108378</xdr:rowOff>
    </xdr:to>
    <xdr:sp textlink="">
      <xdr:nvSpPr>
        <xdr:cNvPr id="259" name="楕円 258">
          <a:extLst>
            <a:ext uri="{FF2B5EF4-FFF2-40B4-BE49-F238E27FC236}">
              <a16:creationId xmlns:a16="http://schemas.microsoft.com/office/drawing/2014/main" id="{00000000-0008-0000-0600-000003010000}"/>
            </a:ext>
          </a:extLst>
        </xdr:cNvPr>
        <xdr:cNvSpPr/>
      </xdr:nvSpPr>
      <xdr:spPr>
        <a:xfrm>
          <a:off x="2857500" y="1680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99505</xdr:rowOff>
    </xdr:from>
    <xdr:ext cx="534377" cy="259045"/>
    <xdr:sp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0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66193</xdr:rowOff>
    </xdr:from>
    <xdr:to>
      <xdr:col>10</xdr:col>
      <xdr:colOff>165100</xdr:colOff>
      <xdr:row>98</xdr:row>
      <xdr:rowOff>167793</xdr:rowOff>
    </xdr:to>
    <xdr:sp textlink="">
      <xdr:nvSpPr>
        <xdr:cNvPr id="261" name="楕円 260">
          <a:extLst>
            <a:ext uri="{FF2B5EF4-FFF2-40B4-BE49-F238E27FC236}">
              <a16:creationId xmlns:a16="http://schemas.microsoft.com/office/drawing/2014/main" id="{00000000-0008-0000-0600-000005010000}"/>
            </a:ext>
          </a:extLst>
        </xdr:cNvPr>
        <xdr:cNvSpPr/>
      </xdr:nvSpPr>
      <xdr:spPr>
        <a:xfrm>
          <a:off x="1968500" y="1686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158920</xdr:rowOff>
    </xdr:from>
    <xdr:ext cx="534377" cy="259045"/>
    <xdr:sp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6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76371</xdr:rowOff>
    </xdr:from>
    <xdr:to>
      <xdr:col>6</xdr:col>
      <xdr:colOff>38100</xdr:colOff>
      <xdr:row>99</xdr:row>
      <xdr:rowOff>6521</xdr:rowOff>
    </xdr:to>
    <xdr:sp textlink="">
      <xdr:nvSpPr>
        <xdr:cNvPr id="263" name="楕円 262">
          <a:extLst>
            <a:ext uri="{FF2B5EF4-FFF2-40B4-BE49-F238E27FC236}">
              <a16:creationId xmlns:a16="http://schemas.microsoft.com/office/drawing/2014/main" id="{00000000-0008-0000-0600-000007010000}"/>
            </a:ext>
          </a:extLst>
        </xdr:cNvPr>
        <xdr:cNvSpPr/>
      </xdr:nvSpPr>
      <xdr:spPr>
        <a:xfrm>
          <a:off x="1079500" y="1687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169098</xdr:rowOff>
    </xdr:from>
    <xdr:ext cx="534377" cy="259045"/>
    <xdr:sp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7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50307</xdr:rowOff>
    </xdr:from>
    <xdr:to>
      <xdr:col>54</xdr:col>
      <xdr:colOff>189865</xdr:colOff>
      <xdr:row>38</xdr:row>
      <xdr:rowOff>116818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6051057"/>
          <a:ext cx="1270" cy="580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120645</xdr:rowOff>
    </xdr:from>
    <xdr:ext cx="534377" cy="259045"/>
    <xdr:sp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3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116818</xdr:rowOff>
    </xdr:from>
    <xdr:to>
      <xdr:col>55</xdr:col>
      <xdr:colOff>88900</xdr:colOff>
      <xdr:row>38</xdr:row>
      <xdr:rowOff>116818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31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168434</xdr:rowOff>
    </xdr:from>
    <xdr:ext cx="534377" cy="259045"/>
    <xdr:sp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82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50307</xdr:rowOff>
    </xdr:from>
    <xdr:to>
      <xdr:col>55</xdr:col>
      <xdr:colOff>88900</xdr:colOff>
      <xdr:row>35</xdr:row>
      <xdr:rowOff>50307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05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30876</xdr:rowOff>
    </xdr:from>
    <xdr:to>
      <xdr:col>55</xdr:col>
      <xdr:colOff>0</xdr:colOff>
      <xdr:row>38</xdr:row>
      <xdr:rowOff>95286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517276"/>
          <a:ext cx="838200" cy="109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14851</xdr:rowOff>
    </xdr:from>
    <xdr:ext cx="534377" cy="259045"/>
    <xdr:sp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87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163424</xdr:rowOff>
    </xdr:from>
    <xdr:to>
      <xdr:col>55</xdr:col>
      <xdr:colOff>50800</xdr:colOff>
      <xdr:row>37</xdr:row>
      <xdr:rowOff>93574</xdr:rowOff>
    </xdr:to>
    <xdr:sp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30876</xdr:rowOff>
    </xdr:from>
    <xdr:to>
      <xdr:col>50</xdr:col>
      <xdr:colOff>114300</xdr:colOff>
      <xdr:row>38</xdr:row>
      <xdr:rowOff>89506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517276"/>
          <a:ext cx="889000" cy="108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89292</xdr:rowOff>
    </xdr:from>
    <xdr:to>
      <xdr:col>50</xdr:col>
      <xdr:colOff>165100</xdr:colOff>
      <xdr:row>31</xdr:row>
      <xdr:rowOff>19442</xdr:rowOff>
    </xdr:to>
    <xdr:sp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35969</xdr:rowOff>
    </xdr:from>
    <xdr:ext cx="599010" cy="259045"/>
    <xdr:sp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00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89506</xdr:rowOff>
    </xdr:from>
    <xdr:to>
      <xdr:col>45</xdr:col>
      <xdr:colOff>177800</xdr:colOff>
      <xdr:row>38</xdr:row>
      <xdr:rowOff>107337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604606"/>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72865</xdr:rowOff>
    </xdr:from>
    <xdr:to>
      <xdr:col>46</xdr:col>
      <xdr:colOff>38100</xdr:colOff>
      <xdr:row>38</xdr:row>
      <xdr:rowOff>3015</xdr:rowOff>
    </xdr:to>
    <xdr:sp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19542</xdr:rowOff>
    </xdr:from>
    <xdr:ext cx="534377" cy="259045"/>
    <xdr:sp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1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107337</xdr:rowOff>
    </xdr:from>
    <xdr:to>
      <xdr:col>41</xdr:col>
      <xdr:colOff>50800</xdr:colOff>
      <xdr:row>38</xdr:row>
      <xdr:rowOff>128738</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622437"/>
          <a:ext cx="889000" cy="2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87158</xdr:rowOff>
    </xdr:from>
    <xdr:to>
      <xdr:col>41</xdr:col>
      <xdr:colOff>101600</xdr:colOff>
      <xdr:row>38</xdr:row>
      <xdr:rowOff>17308</xdr:rowOff>
    </xdr:to>
    <xdr:sp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33835</xdr:rowOff>
    </xdr:from>
    <xdr:ext cx="534377" cy="259045"/>
    <xdr:sp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20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98077</xdr:rowOff>
    </xdr:from>
    <xdr:to>
      <xdr:col>36</xdr:col>
      <xdr:colOff>165100</xdr:colOff>
      <xdr:row>38</xdr:row>
      <xdr:rowOff>28226</xdr:rowOff>
    </xdr:to>
    <xdr:sp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44754</xdr:rowOff>
    </xdr:from>
    <xdr:ext cx="534377" cy="259045"/>
    <xdr:sp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21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44486</xdr:rowOff>
    </xdr:from>
    <xdr:to>
      <xdr:col>55</xdr:col>
      <xdr:colOff>50800</xdr:colOff>
      <xdr:row>38</xdr:row>
      <xdr:rowOff>146086</xdr:rowOff>
    </xdr:to>
    <xdr:sp textlink="">
      <xdr:nvSpPr>
        <xdr:cNvPr id="314" name="楕円 313">
          <a:extLst>
            <a:ext uri="{FF2B5EF4-FFF2-40B4-BE49-F238E27FC236}">
              <a16:creationId xmlns:a16="http://schemas.microsoft.com/office/drawing/2014/main" id="{00000000-0008-0000-0600-00003A010000}"/>
            </a:ext>
          </a:extLst>
        </xdr:cNvPr>
        <xdr:cNvSpPr/>
      </xdr:nvSpPr>
      <xdr:spPr>
        <a:xfrm>
          <a:off x="10426700" y="65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130863</xdr:rowOff>
    </xdr:from>
    <xdr:ext cx="534377" cy="259045"/>
    <xdr:sp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47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151526</xdr:rowOff>
    </xdr:from>
    <xdr:to>
      <xdr:col>50</xdr:col>
      <xdr:colOff>165100</xdr:colOff>
      <xdr:row>32</xdr:row>
      <xdr:rowOff>81676</xdr:rowOff>
    </xdr:to>
    <xdr:sp textlink="">
      <xdr:nvSpPr>
        <xdr:cNvPr id="316" name="楕円 315">
          <a:extLst>
            <a:ext uri="{FF2B5EF4-FFF2-40B4-BE49-F238E27FC236}">
              <a16:creationId xmlns:a16="http://schemas.microsoft.com/office/drawing/2014/main" id="{00000000-0008-0000-0600-00003C010000}"/>
            </a:ext>
          </a:extLst>
        </xdr:cNvPr>
        <xdr:cNvSpPr/>
      </xdr:nvSpPr>
      <xdr:spPr>
        <a:xfrm>
          <a:off x="9588500" y="546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72803</xdr:rowOff>
    </xdr:from>
    <xdr:ext cx="599010" cy="259045"/>
    <xdr:sp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559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38706</xdr:rowOff>
    </xdr:from>
    <xdr:to>
      <xdr:col>46</xdr:col>
      <xdr:colOff>38100</xdr:colOff>
      <xdr:row>38</xdr:row>
      <xdr:rowOff>140306</xdr:rowOff>
    </xdr:to>
    <xdr:sp textlink="">
      <xdr:nvSpPr>
        <xdr:cNvPr id="318" name="楕円 317">
          <a:extLst>
            <a:ext uri="{FF2B5EF4-FFF2-40B4-BE49-F238E27FC236}">
              <a16:creationId xmlns:a16="http://schemas.microsoft.com/office/drawing/2014/main" id="{00000000-0008-0000-0600-00003E010000}"/>
            </a:ext>
          </a:extLst>
        </xdr:cNvPr>
        <xdr:cNvSpPr/>
      </xdr:nvSpPr>
      <xdr:spPr>
        <a:xfrm>
          <a:off x="8699500" y="655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131433</xdr:rowOff>
    </xdr:from>
    <xdr:ext cx="534377" cy="259045"/>
    <xdr:sp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64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56537</xdr:rowOff>
    </xdr:from>
    <xdr:to>
      <xdr:col>41</xdr:col>
      <xdr:colOff>101600</xdr:colOff>
      <xdr:row>38</xdr:row>
      <xdr:rowOff>158137</xdr:rowOff>
    </xdr:to>
    <xdr:sp textlink="">
      <xdr:nvSpPr>
        <xdr:cNvPr id="320" name="楕円 319">
          <a:extLst>
            <a:ext uri="{FF2B5EF4-FFF2-40B4-BE49-F238E27FC236}">
              <a16:creationId xmlns:a16="http://schemas.microsoft.com/office/drawing/2014/main" id="{00000000-0008-0000-0600-000040010000}"/>
            </a:ext>
          </a:extLst>
        </xdr:cNvPr>
        <xdr:cNvSpPr/>
      </xdr:nvSpPr>
      <xdr:spPr>
        <a:xfrm>
          <a:off x="7810500" y="657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149264</xdr:rowOff>
    </xdr:from>
    <xdr:ext cx="534377" cy="259045"/>
    <xdr:sp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66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77938</xdr:rowOff>
    </xdr:from>
    <xdr:to>
      <xdr:col>36</xdr:col>
      <xdr:colOff>165100</xdr:colOff>
      <xdr:row>39</xdr:row>
      <xdr:rowOff>8088</xdr:rowOff>
    </xdr:to>
    <xdr:sp textlink="">
      <xdr:nvSpPr>
        <xdr:cNvPr id="322" name="楕円 321">
          <a:extLst>
            <a:ext uri="{FF2B5EF4-FFF2-40B4-BE49-F238E27FC236}">
              <a16:creationId xmlns:a16="http://schemas.microsoft.com/office/drawing/2014/main" id="{00000000-0008-0000-0600-000042010000}"/>
            </a:ext>
          </a:extLst>
        </xdr:cNvPr>
        <xdr:cNvSpPr/>
      </xdr:nvSpPr>
      <xdr:spPr>
        <a:xfrm>
          <a:off x="6921500" y="659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170665</xdr:rowOff>
    </xdr:from>
    <xdr:ext cx="534377" cy="259045"/>
    <xdr:sp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68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103810</xdr:rowOff>
    </xdr:from>
    <xdr:to>
      <xdr:col>54</xdr:col>
      <xdr:colOff>189865</xdr:colOff>
      <xdr:row>57</xdr:row>
      <xdr:rowOff>132918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676310"/>
          <a:ext cx="1270" cy="1229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136745</xdr:rowOff>
    </xdr:from>
    <xdr:ext cx="534377" cy="259045"/>
    <xdr:sp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0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132918</xdr:rowOff>
    </xdr:from>
    <xdr:to>
      <xdr:col>55</xdr:col>
      <xdr:colOff>88900</xdr:colOff>
      <xdr:row>57</xdr:row>
      <xdr:rowOff>132918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50487</xdr:rowOff>
    </xdr:from>
    <xdr:ext cx="534377" cy="259045"/>
    <xdr:sp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5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103810</xdr:rowOff>
    </xdr:from>
    <xdr:to>
      <xdr:col>55</xdr:col>
      <xdr:colOff>88900</xdr:colOff>
      <xdr:row>50</xdr:row>
      <xdr:rowOff>103810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67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150235</xdr:rowOff>
    </xdr:from>
    <xdr:to>
      <xdr:col>55</xdr:col>
      <xdr:colOff>0</xdr:colOff>
      <xdr:row>57</xdr:row>
      <xdr:rowOff>118669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751435"/>
          <a:ext cx="838200" cy="13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139095</xdr:rowOff>
    </xdr:from>
    <xdr:ext cx="534377" cy="259045"/>
    <xdr:sp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225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116218</xdr:rowOff>
    </xdr:from>
    <xdr:to>
      <xdr:col>55</xdr:col>
      <xdr:colOff>50800</xdr:colOff>
      <xdr:row>55</xdr:row>
      <xdr:rowOff>46368</xdr:rowOff>
    </xdr:to>
    <xdr:sp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37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87065</xdr:rowOff>
    </xdr:from>
    <xdr:to>
      <xdr:col>50</xdr:col>
      <xdr:colOff>114300</xdr:colOff>
      <xdr:row>57</xdr:row>
      <xdr:rowOff>118669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516815"/>
          <a:ext cx="889000" cy="37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103740</xdr:rowOff>
    </xdr:from>
    <xdr:to>
      <xdr:col>50</xdr:col>
      <xdr:colOff>165100</xdr:colOff>
      <xdr:row>55</xdr:row>
      <xdr:rowOff>33890</xdr:rowOff>
    </xdr:to>
    <xdr:sp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3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50417</xdr:rowOff>
    </xdr:from>
    <xdr:ext cx="534377" cy="259045"/>
    <xdr:sp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13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87065</xdr:rowOff>
    </xdr:from>
    <xdr:to>
      <xdr:col>45</xdr:col>
      <xdr:colOff>177800</xdr:colOff>
      <xdr:row>56</xdr:row>
      <xdr:rowOff>148692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516815"/>
          <a:ext cx="889000" cy="23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133782</xdr:rowOff>
    </xdr:from>
    <xdr:to>
      <xdr:col>46</xdr:col>
      <xdr:colOff>38100</xdr:colOff>
      <xdr:row>55</xdr:row>
      <xdr:rowOff>63932</xdr:rowOff>
    </xdr:to>
    <xdr:sp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39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80459</xdr:rowOff>
    </xdr:from>
    <xdr:ext cx="534377" cy="259045"/>
    <xdr:sp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16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148692</xdr:rowOff>
    </xdr:from>
    <xdr:to>
      <xdr:col>41</xdr:col>
      <xdr:colOff>50800</xdr:colOff>
      <xdr:row>57</xdr:row>
      <xdr:rowOff>27972</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749892"/>
          <a:ext cx="889000" cy="5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47504</xdr:rowOff>
    </xdr:from>
    <xdr:to>
      <xdr:col>41</xdr:col>
      <xdr:colOff>101600</xdr:colOff>
      <xdr:row>55</xdr:row>
      <xdr:rowOff>149104</xdr:rowOff>
    </xdr:to>
    <xdr:sp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47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165631</xdr:rowOff>
    </xdr:from>
    <xdr:ext cx="534377" cy="259045"/>
    <xdr:sp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25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68326</xdr:rowOff>
    </xdr:from>
    <xdr:to>
      <xdr:col>36</xdr:col>
      <xdr:colOff>165100</xdr:colOff>
      <xdr:row>54</xdr:row>
      <xdr:rowOff>169926</xdr:rowOff>
    </xdr:to>
    <xdr:sp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15003</xdr:rowOff>
    </xdr:from>
    <xdr:ext cx="534377" cy="259045"/>
    <xdr:sp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1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99435</xdr:rowOff>
    </xdr:from>
    <xdr:to>
      <xdr:col>55</xdr:col>
      <xdr:colOff>50800</xdr:colOff>
      <xdr:row>57</xdr:row>
      <xdr:rowOff>29585</xdr:rowOff>
    </xdr:to>
    <xdr:sp textlink="">
      <xdr:nvSpPr>
        <xdr:cNvPr id="371" name="楕円 370">
          <a:extLst>
            <a:ext uri="{FF2B5EF4-FFF2-40B4-BE49-F238E27FC236}">
              <a16:creationId xmlns:a16="http://schemas.microsoft.com/office/drawing/2014/main" id="{00000000-0008-0000-0600-000073010000}"/>
            </a:ext>
          </a:extLst>
        </xdr:cNvPr>
        <xdr:cNvSpPr/>
      </xdr:nvSpPr>
      <xdr:spPr>
        <a:xfrm>
          <a:off x="10426700" y="97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77862</xdr:rowOff>
    </xdr:from>
    <xdr:ext cx="534377" cy="259045"/>
    <xdr:sp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67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67869</xdr:rowOff>
    </xdr:from>
    <xdr:to>
      <xdr:col>50</xdr:col>
      <xdr:colOff>165100</xdr:colOff>
      <xdr:row>57</xdr:row>
      <xdr:rowOff>169469</xdr:rowOff>
    </xdr:to>
    <xdr:sp textlink="">
      <xdr:nvSpPr>
        <xdr:cNvPr id="373" name="楕円 372">
          <a:extLst>
            <a:ext uri="{FF2B5EF4-FFF2-40B4-BE49-F238E27FC236}">
              <a16:creationId xmlns:a16="http://schemas.microsoft.com/office/drawing/2014/main" id="{00000000-0008-0000-0600-000075010000}"/>
            </a:ext>
          </a:extLst>
        </xdr:cNvPr>
        <xdr:cNvSpPr/>
      </xdr:nvSpPr>
      <xdr:spPr>
        <a:xfrm>
          <a:off x="9588500" y="984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160596</xdr:rowOff>
    </xdr:from>
    <xdr:ext cx="534377" cy="259045"/>
    <xdr:sp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93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36265</xdr:rowOff>
    </xdr:from>
    <xdr:to>
      <xdr:col>46</xdr:col>
      <xdr:colOff>38100</xdr:colOff>
      <xdr:row>55</xdr:row>
      <xdr:rowOff>137865</xdr:rowOff>
    </xdr:to>
    <xdr:sp textlink="">
      <xdr:nvSpPr>
        <xdr:cNvPr id="375" name="楕円 374">
          <a:extLst>
            <a:ext uri="{FF2B5EF4-FFF2-40B4-BE49-F238E27FC236}">
              <a16:creationId xmlns:a16="http://schemas.microsoft.com/office/drawing/2014/main" id="{00000000-0008-0000-0600-000077010000}"/>
            </a:ext>
          </a:extLst>
        </xdr:cNvPr>
        <xdr:cNvSpPr/>
      </xdr:nvSpPr>
      <xdr:spPr>
        <a:xfrm>
          <a:off x="8699500" y="946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128992</xdr:rowOff>
    </xdr:from>
    <xdr:ext cx="534377" cy="259045"/>
    <xdr:sp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55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97892</xdr:rowOff>
    </xdr:from>
    <xdr:to>
      <xdr:col>41</xdr:col>
      <xdr:colOff>101600</xdr:colOff>
      <xdr:row>57</xdr:row>
      <xdr:rowOff>28042</xdr:rowOff>
    </xdr:to>
    <xdr:sp textlink="">
      <xdr:nvSpPr>
        <xdr:cNvPr id="377" name="楕円 376">
          <a:extLst>
            <a:ext uri="{FF2B5EF4-FFF2-40B4-BE49-F238E27FC236}">
              <a16:creationId xmlns:a16="http://schemas.microsoft.com/office/drawing/2014/main" id="{00000000-0008-0000-0600-000079010000}"/>
            </a:ext>
          </a:extLst>
        </xdr:cNvPr>
        <xdr:cNvSpPr/>
      </xdr:nvSpPr>
      <xdr:spPr>
        <a:xfrm>
          <a:off x="7810500" y="96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19169</xdr:rowOff>
    </xdr:from>
    <xdr:ext cx="534377" cy="259045"/>
    <xdr:sp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79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148622</xdr:rowOff>
    </xdr:from>
    <xdr:to>
      <xdr:col>36</xdr:col>
      <xdr:colOff>165100</xdr:colOff>
      <xdr:row>57</xdr:row>
      <xdr:rowOff>78772</xdr:rowOff>
    </xdr:to>
    <xdr:sp textlink="">
      <xdr:nvSpPr>
        <xdr:cNvPr id="379" name="楕円 378">
          <a:extLst>
            <a:ext uri="{FF2B5EF4-FFF2-40B4-BE49-F238E27FC236}">
              <a16:creationId xmlns:a16="http://schemas.microsoft.com/office/drawing/2014/main" id="{00000000-0008-0000-0600-00007B010000}"/>
            </a:ext>
          </a:extLst>
        </xdr:cNvPr>
        <xdr:cNvSpPr/>
      </xdr:nvSpPr>
      <xdr:spPr>
        <a:xfrm>
          <a:off x="6921500" y="974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69899</xdr:rowOff>
    </xdr:from>
    <xdr:ext cx="534377" cy="259045"/>
    <xdr:sp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8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135608</xdr:rowOff>
    </xdr:from>
    <xdr:to>
      <xdr:col>54</xdr:col>
      <xdr:colOff>189865</xdr:colOff>
      <xdr:row>78</xdr:row>
      <xdr:rowOff>127355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308558"/>
          <a:ext cx="1270" cy="1191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131182</xdr:rowOff>
    </xdr:from>
    <xdr:ext cx="378565" cy="259045"/>
    <xdr:sp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04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127355</xdr:rowOff>
    </xdr:from>
    <xdr:to>
      <xdr:col>55</xdr:col>
      <xdr:colOff>88900</xdr:colOff>
      <xdr:row>78</xdr:row>
      <xdr:rowOff>127355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0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82285</xdr:rowOff>
    </xdr:from>
    <xdr:ext cx="534377" cy="259045"/>
    <xdr:sp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8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135608</xdr:rowOff>
    </xdr:from>
    <xdr:to>
      <xdr:col>55</xdr:col>
      <xdr:colOff>88900</xdr:colOff>
      <xdr:row>71</xdr:row>
      <xdr:rowOff>135608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308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620</xdr:rowOff>
    </xdr:from>
    <xdr:to>
      <xdr:col>55</xdr:col>
      <xdr:colOff>0</xdr:colOff>
      <xdr:row>78</xdr:row>
      <xdr:rowOff>69475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373720"/>
          <a:ext cx="838200" cy="6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102519</xdr:rowOff>
    </xdr:from>
    <xdr:ext cx="469744" cy="259045"/>
    <xdr:sp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32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79642</xdr:rowOff>
    </xdr:from>
    <xdr:to>
      <xdr:col>55</xdr:col>
      <xdr:colOff>50800</xdr:colOff>
      <xdr:row>78</xdr:row>
      <xdr:rowOff>9792</xdr:rowOff>
    </xdr:to>
    <xdr:sp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28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50501</xdr:rowOff>
    </xdr:from>
    <xdr:to>
      <xdr:col>50</xdr:col>
      <xdr:colOff>114300</xdr:colOff>
      <xdr:row>78</xdr:row>
      <xdr:rowOff>69475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252151"/>
          <a:ext cx="889000" cy="19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26332</xdr:rowOff>
    </xdr:from>
    <xdr:to>
      <xdr:col>50</xdr:col>
      <xdr:colOff>165100</xdr:colOff>
      <xdr:row>77</xdr:row>
      <xdr:rowOff>127932</xdr:rowOff>
    </xdr:to>
    <xdr:sp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144459</xdr:rowOff>
    </xdr:from>
    <xdr:ext cx="534377" cy="259045"/>
    <xdr:sp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00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50501</xdr:rowOff>
    </xdr:from>
    <xdr:to>
      <xdr:col>45</xdr:col>
      <xdr:colOff>177800</xdr:colOff>
      <xdr:row>78</xdr:row>
      <xdr:rowOff>129504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252151"/>
          <a:ext cx="889000" cy="25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28916</xdr:rowOff>
    </xdr:from>
    <xdr:to>
      <xdr:col>46</xdr:col>
      <xdr:colOff>38100</xdr:colOff>
      <xdr:row>77</xdr:row>
      <xdr:rowOff>130516</xdr:rowOff>
    </xdr:to>
    <xdr:sp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121643</xdr:rowOff>
    </xdr:from>
    <xdr:ext cx="534377" cy="259045"/>
    <xdr:sp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32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90368</xdr:rowOff>
    </xdr:from>
    <xdr:to>
      <xdr:col>41</xdr:col>
      <xdr:colOff>50800</xdr:colOff>
      <xdr:row>78</xdr:row>
      <xdr:rowOff>129504</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463468"/>
          <a:ext cx="889000" cy="3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76121</xdr:rowOff>
    </xdr:from>
    <xdr:to>
      <xdr:col>41</xdr:col>
      <xdr:colOff>101600</xdr:colOff>
      <xdr:row>78</xdr:row>
      <xdr:rowOff>6271</xdr:rowOff>
    </xdr:to>
    <xdr:sp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22798</xdr:rowOff>
    </xdr:from>
    <xdr:ext cx="469744" cy="259045"/>
    <xdr:sp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26428" y="1305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21120</xdr:rowOff>
    </xdr:from>
    <xdr:to>
      <xdr:col>36</xdr:col>
      <xdr:colOff>165100</xdr:colOff>
      <xdr:row>77</xdr:row>
      <xdr:rowOff>122720</xdr:rowOff>
    </xdr:to>
    <xdr:sp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139247</xdr:rowOff>
    </xdr:from>
    <xdr:ext cx="534377" cy="259045"/>
    <xdr:sp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29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121270</xdr:rowOff>
    </xdr:from>
    <xdr:to>
      <xdr:col>55</xdr:col>
      <xdr:colOff>50800</xdr:colOff>
      <xdr:row>78</xdr:row>
      <xdr:rowOff>51420</xdr:rowOff>
    </xdr:to>
    <xdr:sp textlink="">
      <xdr:nvSpPr>
        <xdr:cNvPr id="426" name="楕円 425">
          <a:extLst>
            <a:ext uri="{FF2B5EF4-FFF2-40B4-BE49-F238E27FC236}">
              <a16:creationId xmlns:a16="http://schemas.microsoft.com/office/drawing/2014/main" id="{00000000-0008-0000-0600-0000AA010000}"/>
            </a:ext>
          </a:extLst>
        </xdr:cNvPr>
        <xdr:cNvSpPr/>
      </xdr:nvSpPr>
      <xdr:spPr>
        <a:xfrm>
          <a:off x="10426700" y="1332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58069</xdr:rowOff>
    </xdr:from>
    <xdr:ext cx="469744" cy="259045"/>
    <xdr:sp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25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18675</xdr:rowOff>
    </xdr:from>
    <xdr:to>
      <xdr:col>50</xdr:col>
      <xdr:colOff>165100</xdr:colOff>
      <xdr:row>78</xdr:row>
      <xdr:rowOff>120275</xdr:rowOff>
    </xdr:to>
    <xdr:sp textlink="">
      <xdr:nvSpPr>
        <xdr:cNvPr id="428" name="楕円 427">
          <a:extLst>
            <a:ext uri="{FF2B5EF4-FFF2-40B4-BE49-F238E27FC236}">
              <a16:creationId xmlns:a16="http://schemas.microsoft.com/office/drawing/2014/main" id="{00000000-0008-0000-0600-0000AC010000}"/>
            </a:ext>
          </a:extLst>
        </xdr:cNvPr>
        <xdr:cNvSpPr/>
      </xdr:nvSpPr>
      <xdr:spPr>
        <a:xfrm>
          <a:off x="9588500" y="1339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111402</xdr:rowOff>
    </xdr:from>
    <xdr:ext cx="469744" cy="259045"/>
    <xdr:sp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48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171151</xdr:rowOff>
    </xdr:from>
    <xdr:to>
      <xdr:col>46</xdr:col>
      <xdr:colOff>38100</xdr:colOff>
      <xdr:row>77</xdr:row>
      <xdr:rowOff>101301</xdr:rowOff>
    </xdr:to>
    <xdr:sp textlink="">
      <xdr:nvSpPr>
        <xdr:cNvPr id="430" name="楕円 429">
          <a:extLst>
            <a:ext uri="{FF2B5EF4-FFF2-40B4-BE49-F238E27FC236}">
              <a16:creationId xmlns:a16="http://schemas.microsoft.com/office/drawing/2014/main" id="{00000000-0008-0000-0600-0000AE010000}"/>
            </a:ext>
          </a:extLst>
        </xdr:cNvPr>
        <xdr:cNvSpPr/>
      </xdr:nvSpPr>
      <xdr:spPr>
        <a:xfrm>
          <a:off x="8699500" y="1320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117828</xdr:rowOff>
    </xdr:from>
    <xdr:ext cx="534377" cy="259045"/>
    <xdr:sp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297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78704</xdr:rowOff>
    </xdr:from>
    <xdr:to>
      <xdr:col>41</xdr:col>
      <xdr:colOff>101600</xdr:colOff>
      <xdr:row>79</xdr:row>
      <xdr:rowOff>8854</xdr:rowOff>
    </xdr:to>
    <xdr:sp textlink="">
      <xdr:nvSpPr>
        <xdr:cNvPr id="432" name="楕円 431">
          <a:extLst>
            <a:ext uri="{FF2B5EF4-FFF2-40B4-BE49-F238E27FC236}">
              <a16:creationId xmlns:a16="http://schemas.microsoft.com/office/drawing/2014/main" id="{00000000-0008-0000-0600-0000B0010000}"/>
            </a:ext>
          </a:extLst>
        </xdr:cNvPr>
        <xdr:cNvSpPr/>
      </xdr:nvSpPr>
      <xdr:spPr>
        <a:xfrm>
          <a:off x="7810500" y="134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171431</xdr:rowOff>
    </xdr:from>
    <xdr:ext cx="378565" cy="259045"/>
    <xdr:sp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72017" y="13544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39568</xdr:rowOff>
    </xdr:from>
    <xdr:to>
      <xdr:col>36</xdr:col>
      <xdr:colOff>165100</xdr:colOff>
      <xdr:row>78</xdr:row>
      <xdr:rowOff>141168</xdr:rowOff>
    </xdr:to>
    <xdr:sp textlink="">
      <xdr:nvSpPr>
        <xdr:cNvPr id="434" name="楕円 433">
          <a:extLst>
            <a:ext uri="{FF2B5EF4-FFF2-40B4-BE49-F238E27FC236}">
              <a16:creationId xmlns:a16="http://schemas.microsoft.com/office/drawing/2014/main" id="{00000000-0008-0000-0600-0000B2010000}"/>
            </a:ext>
          </a:extLst>
        </xdr:cNvPr>
        <xdr:cNvSpPr/>
      </xdr:nvSpPr>
      <xdr:spPr>
        <a:xfrm>
          <a:off x="6921500" y="1341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132295</xdr:rowOff>
    </xdr:from>
    <xdr:ext cx="469744" cy="259045"/>
    <xdr:sp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50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65157</xdr:rowOff>
    </xdr:from>
    <xdr:to>
      <xdr:col>54</xdr:col>
      <xdr:colOff>189865</xdr:colOff>
      <xdr:row>98</xdr:row>
      <xdr:rowOff>123146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667107"/>
          <a:ext cx="1270" cy="1258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126973</xdr:rowOff>
    </xdr:from>
    <xdr:ext cx="469744" cy="259045"/>
    <xdr:sp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2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123146</xdr:rowOff>
    </xdr:from>
    <xdr:to>
      <xdr:col>55</xdr:col>
      <xdr:colOff>88900</xdr:colOff>
      <xdr:row>98</xdr:row>
      <xdr:rowOff>123146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25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11834</xdr:rowOff>
    </xdr:from>
    <xdr:ext cx="534377" cy="259045"/>
    <xdr:sp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44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65157</xdr:rowOff>
    </xdr:from>
    <xdr:to>
      <xdr:col>55</xdr:col>
      <xdr:colOff>88900</xdr:colOff>
      <xdr:row>91</xdr:row>
      <xdr:rowOff>65157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667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28848</xdr:rowOff>
    </xdr:from>
    <xdr:to>
      <xdr:col>55</xdr:col>
      <xdr:colOff>0</xdr:colOff>
      <xdr:row>98</xdr:row>
      <xdr:rowOff>73273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830948"/>
          <a:ext cx="838200" cy="4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60019</xdr:rowOff>
    </xdr:from>
    <xdr:ext cx="534377" cy="259045"/>
    <xdr:sp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34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37142</xdr:rowOff>
    </xdr:from>
    <xdr:to>
      <xdr:col>55</xdr:col>
      <xdr:colOff>50800</xdr:colOff>
      <xdr:row>96</xdr:row>
      <xdr:rowOff>138742</xdr:rowOff>
    </xdr:to>
    <xdr:sp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63652</xdr:rowOff>
    </xdr:from>
    <xdr:to>
      <xdr:col>50</xdr:col>
      <xdr:colOff>114300</xdr:colOff>
      <xdr:row>98</xdr:row>
      <xdr:rowOff>73273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694302"/>
          <a:ext cx="889000" cy="18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75146</xdr:rowOff>
    </xdr:from>
    <xdr:to>
      <xdr:col>50</xdr:col>
      <xdr:colOff>165100</xdr:colOff>
      <xdr:row>97</xdr:row>
      <xdr:rowOff>5296</xdr:rowOff>
    </xdr:to>
    <xdr:sp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21823</xdr:rowOff>
    </xdr:from>
    <xdr:ext cx="534377" cy="259045"/>
    <xdr:sp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3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63652</xdr:rowOff>
    </xdr:from>
    <xdr:to>
      <xdr:col>45</xdr:col>
      <xdr:colOff>177800</xdr:colOff>
      <xdr:row>97</xdr:row>
      <xdr:rowOff>156617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694302"/>
          <a:ext cx="889000" cy="9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104121</xdr:rowOff>
    </xdr:from>
    <xdr:to>
      <xdr:col>46</xdr:col>
      <xdr:colOff>38100</xdr:colOff>
      <xdr:row>97</xdr:row>
      <xdr:rowOff>34271</xdr:rowOff>
    </xdr:to>
    <xdr:sp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50798</xdr:rowOff>
    </xdr:from>
    <xdr:ext cx="534377" cy="259045"/>
    <xdr:sp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156617</xdr:rowOff>
    </xdr:from>
    <xdr:to>
      <xdr:col>41</xdr:col>
      <xdr:colOff>50800</xdr:colOff>
      <xdr:row>98</xdr:row>
      <xdr:rowOff>22658</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787267"/>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156660</xdr:rowOff>
    </xdr:from>
    <xdr:to>
      <xdr:col>41</xdr:col>
      <xdr:colOff>101600</xdr:colOff>
      <xdr:row>97</xdr:row>
      <xdr:rowOff>86810</xdr:rowOff>
    </xdr:to>
    <xdr:sp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103337</xdr:rowOff>
    </xdr:from>
    <xdr:ext cx="534377" cy="259045"/>
    <xdr:sp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85337</xdr:rowOff>
    </xdr:from>
    <xdr:to>
      <xdr:col>36</xdr:col>
      <xdr:colOff>165100</xdr:colOff>
      <xdr:row>97</xdr:row>
      <xdr:rowOff>15487</xdr:rowOff>
    </xdr:to>
    <xdr:sp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32014</xdr:rowOff>
    </xdr:from>
    <xdr:ext cx="534377" cy="259045"/>
    <xdr:sp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31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149498</xdr:rowOff>
    </xdr:from>
    <xdr:to>
      <xdr:col>55</xdr:col>
      <xdr:colOff>50800</xdr:colOff>
      <xdr:row>98</xdr:row>
      <xdr:rowOff>79648</xdr:rowOff>
    </xdr:to>
    <xdr:sp textlink="">
      <xdr:nvSpPr>
        <xdr:cNvPr id="483" name="楕円 482">
          <a:extLst>
            <a:ext uri="{FF2B5EF4-FFF2-40B4-BE49-F238E27FC236}">
              <a16:creationId xmlns:a16="http://schemas.microsoft.com/office/drawing/2014/main" id="{00000000-0008-0000-0600-0000E3010000}"/>
            </a:ext>
          </a:extLst>
        </xdr:cNvPr>
        <xdr:cNvSpPr/>
      </xdr:nvSpPr>
      <xdr:spPr>
        <a:xfrm>
          <a:off x="10426700" y="1678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64425</xdr:rowOff>
    </xdr:from>
    <xdr:ext cx="469744" cy="259045"/>
    <xdr:sp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69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22473</xdr:rowOff>
    </xdr:from>
    <xdr:to>
      <xdr:col>50</xdr:col>
      <xdr:colOff>165100</xdr:colOff>
      <xdr:row>98</xdr:row>
      <xdr:rowOff>124073</xdr:rowOff>
    </xdr:to>
    <xdr:sp textlink="">
      <xdr:nvSpPr>
        <xdr:cNvPr id="485" name="楕円 484">
          <a:extLst>
            <a:ext uri="{FF2B5EF4-FFF2-40B4-BE49-F238E27FC236}">
              <a16:creationId xmlns:a16="http://schemas.microsoft.com/office/drawing/2014/main" id="{00000000-0008-0000-0600-0000E5010000}"/>
            </a:ext>
          </a:extLst>
        </xdr:cNvPr>
        <xdr:cNvSpPr/>
      </xdr:nvSpPr>
      <xdr:spPr>
        <a:xfrm>
          <a:off x="9588500" y="1682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115200</xdr:rowOff>
    </xdr:from>
    <xdr:ext cx="469744" cy="259045"/>
    <xdr:sp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04428" y="1691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12852</xdr:rowOff>
    </xdr:from>
    <xdr:to>
      <xdr:col>46</xdr:col>
      <xdr:colOff>38100</xdr:colOff>
      <xdr:row>97</xdr:row>
      <xdr:rowOff>114452</xdr:rowOff>
    </xdr:to>
    <xdr:sp textlink="">
      <xdr:nvSpPr>
        <xdr:cNvPr id="487" name="楕円 486">
          <a:extLst>
            <a:ext uri="{FF2B5EF4-FFF2-40B4-BE49-F238E27FC236}">
              <a16:creationId xmlns:a16="http://schemas.microsoft.com/office/drawing/2014/main" id="{00000000-0008-0000-0600-0000E7010000}"/>
            </a:ext>
          </a:extLst>
        </xdr:cNvPr>
        <xdr:cNvSpPr/>
      </xdr:nvSpPr>
      <xdr:spPr>
        <a:xfrm>
          <a:off x="8699500" y="1664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105579</xdr:rowOff>
    </xdr:from>
    <xdr:ext cx="534377" cy="259045"/>
    <xdr:sp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73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105817</xdr:rowOff>
    </xdr:from>
    <xdr:to>
      <xdr:col>41</xdr:col>
      <xdr:colOff>101600</xdr:colOff>
      <xdr:row>98</xdr:row>
      <xdr:rowOff>35967</xdr:rowOff>
    </xdr:to>
    <xdr:sp textlink="">
      <xdr:nvSpPr>
        <xdr:cNvPr id="489" name="楕円 488">
          <a:extLst>
            <a:ext uri="{FF2B5EF4-FFF2-40B4-BE49-F238E27FC236}">
              <a16:creationId xmlns:a16="http://schemas.microsoft.com/office/drawing/2014/main" id="{00000000-0008-0000-0600-0000E9010000}"/>
            </a:ext>
          </a:extLst>
        </xdr:cNvPr>
        <xdr:cNvSpPr/>
      </xdr:nvSpPr>
      <xdr:spPr>
        <a:xfrm>
          <a:off x="7810500" y="1673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27094</xdr:rowOff>
    </xdr:from>
    <xdr:ext cx="534377" cy="259045"/>
    <xdr:sp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82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143308</xdr:rowOff>
    </xdr:from>
    <xdr:to>
      <xdr:col>36</xdr:col>
      <xdr:colOff>165100</xdr:colOff>
      <xdr:row>98</xdr:row>
      <xdr:rowOff>73458</xdr:rowOff>
    </xdr:to>
    <xdr:sp textlink="">
      <xdr:nvSpPr>
        <xdr:cNvPr id="491" name="楕円 490">
          <a:extLst>
            <a:ext uri="{FF2B5EF4-FFF2-40B4-BE49-F238E27FC236}">
              <a16:creationId xmlns:a16="http://schemas.microsoft.com/office/drawing/2014/main" id="{00000000-0008-0000-0600-0000EB010000}"/>
            </a:ext>
          </a:extLst>
        </xdr:cNvPr>
        <xdr:cNvSpPr/>
      </xdr:nvSpPr>
      <xdr:spPr>
        <a:xfrm>
          <a:off x="6921500" y="1677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64585</xdr:rowOff>
    </xdr:from>
    <xdr:ext cx="534377" cy="259045"/>
    <xdr:sp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86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35577</xdr:rowOff>
    </xdr:from>
    <xdr:ext cx="377026" cy="259045"/>
    <xdr:sp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068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103124</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246624"/>
          <a:ext cx="1269"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49801</xdr:rowOff>
    </xdr:from>
    <xdr:ext cx="469744" cy="259045"/>
    <xdr:sp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02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103124</xdr:rowOff>
    </xdr:from>
    <xdr:to>
      <xdr:col>86</xdr:col>
      <xdr:colOff>25400</xdr:colOff>
      <xdr:row>30</xdr:row>
      <xdr:rowOff>103124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91965</xdr:rowOff>
    </xdr:from>
    <xdr:ext cx="378565" cy="259045"/>
    <xdr:sp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35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69088</xdr:rowOff>
    </xdr:from>
    <xdr:to>
      <xdr:col>85</xdr:col>
      <xdr:colOff>177800</xdr:colOff>
      <xdr:row>38</xdr:row>
      <xdr:rowOff>170688</xdr:rowOff>
    </xdr:to>
    <xdr:sp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84074</xdr:rowOff>
    </xdr:from>
    <xdr:to>
      <xdr:col>81</xdr:col>
      <xdr:colOff>50800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256274"/>
          <a:ext cx="889000" cy="47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56896</xdr:rowOff>
    </xdr:from>
    <xdr:to>
      <xdr:col>81</xdr:col>
      <xdr:colOff>101600</xdr:colOff>
      <xdr:row>37</xdr:row>
      <xdr:rowOff>158496</xdr:rowOff>
    </xdr:to>
    <xdr:sp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3573</xdr:rowOff>
    </xdr:from>
    <xdr:ext cx="378565" cy="259045"/>
    <xdr:sp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2017" y="61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84074</xdr:rowOff>
    </xdr:from>
    <xdr:to>
      <xdr:col>76</xdr:col>
      <xdr:colOff>114300</xdr:colOff>
      <xdr:row>39</xdr:row>
      <xdr:rowOff>43688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256274"/>
          <a:ext cx="889000" cy="47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133096</xdr:rowOff>
    </xdr:from>
    <xdr:to>
      <xdr:col>76</xdr:col>
      <xdr:colOff>165100</xdr:colOff>
      <xdr:row>38</xdr:row>
      <xdr:rowOff>63246</xdr:rowOff>
    </xdr:to>
    <xdr:sp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47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54373</xdr:rowOff>
    </xdr:from>
    <xdr:ext cx="378565" cy="259045"/>
    <xdr:sp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3017" y="6569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43688</xdr:rowOff>
    </xdr:from>
    <xdr:to>
      <xdr:col>71</xdr:col>
      <xdr:colOff>177800</xdr:colOff>
      <xdr:row>39</xdr:row>
      <xdr:rowOff>43688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302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3556</xdr:rowOff>
    </xdr:from>
    <xdr:to>
      <xdr:col>72</xdr:col>
      <xdr:colOff>38100</xdr:colOff>
      <xdr:row>38</xdr:row>
      <xdr:rowOff>105156</xdr:rowOff>
    </xdr:to>
    <xdr:sp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121683</xdr:rowOff>
    </xdr:from>
    <xdr:ext cx="378565" cy="259045"/>
    <xdr:sp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293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49276</xdr:rowOff>
    </xdr:from>
    <xdr:to>
      <xdr:col>67</xdr:col>
      <xdr:colOff>101600</xdr:colOff>
      <xdr:row>31</xdr:row>
      <xdr:rowOff>150876</xdr:rowOff>
    </xdr:to>
    <xdr:sp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53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167403</xdr:rowOff>
    </xdr:from>
    <xdr:ext cx="469744" cy="259045"/>
    <xdr:sp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51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textlink="">
      <xdr:nvSpPr>
        <xdr:cNvPr id="540" name="楕円 539">
          <a:extLst>
            <a:ext uri="{FF2B5EF4-FFF2-40B4-BE49-F238E27FC236}">
              <a16:creationId xmlns:a16="http://schemas.microsoft.com/office/drawing/2014/main" id="{00000000-0008-0000-0600-00001C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textlink="">
      <xdr:nvSpPr>
        <xdr:cNvPr id="542" name="楕円 541">
          <a:extLst>
            <a:ext uri="{FF2B5EF4-FFF2-40B4-BE49-F238E27FC236}">
              <a16:creationId xmlns:a16="http://schemas.microsoft.com/office/drawing/2014/main" id="{00000000-0008-0000-0600-00001E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33274</xdr:rowOff>
    </xdr:from>
    <xdr:to>
      <xdr:col>76</xdr:col>
      <xdr:colOff>165100</xdr:colOff>
      <xdr:row>36</xdr:row>
      <xdr:rowOff>134874</xdr:rowOff>
    </xdr:to>
    <xdr:sp textlink="">
      <xdr:nvSpPr>
        <xdr:cNvPr id="544" name="楕円 543">
          <a:extLst>
            <a:ext uri="{FF2B5EF4-FFF2-40B4-BE49-F238E27FC236}">
              <a16:creationId xmlns:a16="http://schemas.microsoft.com/office/drawing/2014/main" id="{00000000-0008-0000-0600-000020020000}"/>
            </a:ext>
          </a:extLst>
        </xdr:cNvPr>
        <xdr:cNvSpPr/>
      </xdr:nvSpPr>
      <xdr:spPr>
        <a:xfrm>
          <a:off x="14541500" y="620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34</xdr:row>
      <xdr:rowOff>151401</xdr:rowOff>
    </xdr:from>
    <xdr:ext cx="378565" cy="259045"/>
    <xdr:sp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3017" y="5980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164338</xdr:rowOff>
    </xdr:from>
    <xdr:to>
      <xdr:col>72</xdr:col>
      <xdr:colOff>38100</xdr:colOff>
      <xdr:row>39</xdr:row>
      <xdr:rowOff>94488</xdr:rowOff>
    </xdr:to>
    <xdr:sp textlink="">
      <xdr:nvSpPr>
        <xdr:cNvPr id="546" name="楕円 545">
          <a:extLst>
            <a:ext uri="{FF2B5EF4-FFF2-40B4-BE49-F238E27FC236}">
              <a16:creationId xmlns:a16="http://schemas.microsoft.com/office/drawing/2014/main" id="{00000000-0008-0000-0600-000022020000}"/>
            </a:ext>
          </a:extLst>
        </xdr:cNvPr>
        <xdr:cNvSpPr/>
      </xdr:nvSpPr>
      <xdr:spPr>
        <a:xfrm>
          <a:off x="13652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85615</xdr:rowOff>
    </xdr:from>
    <xdr:ext cx="249299" cy="259045"/>
    <xdr:sp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164338</xdr:rowOff>
    </xdr:from>
    <xdr:to>
      <xdr:col>67</xdr:col>
      <xdr:colOff>101600</xdr:colOff>
      <xdr:row>39</xdr:row>
      <xdr:rowOff>94488</xdr:rowOff>
    </xdr:to>
    <xdr:sp textlink="">
      <xdr:nvSpPr>
        <xdr:cNvPr id="548" name="楕円 547">
          <a:extLst>
            <a:ext uri="{FF2B5EF4-FFF2-40B4-BE49-F238E27FC236}">
              <a16:creationId xmlns:a16="http://schemas.microsoft.com/office/drawing/2014/main" id="{00000000-0008-0000-0600-000024020000}"/>
            </a:ext>
          </a:extLst>
        </xdr:cNvPr>
        <xdr:cNvSpPr/>
      </xdr:nvSpPr>
      <xdr:spPr>
        <a:xfrm>
          <a:off x="12763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85615</xdr:rowOff>
    </xdr:from>
    <xdr:ext cx="249299" cy="259045"/>
    <xdr:sp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84531</xdr:rowOff>
    </xdr:from>
    <xdr:to>
      <xdr:col>85</xdr:col>
      <xdr:colOff>126364</xdr:colOff>
      <xdr:row>78</xdr:row>
      <xdr:rowOff>17227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86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21054</xdr:rowOff>
    </xdr:from>
    <xdr:ext cx="534377" cy="259045"/>
    <xdr:sp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3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17227</xdr:rowOff>
    </xdr:from>
    <xdr:to>
      <xdr:col>86</xdr:col>
      <xdr:colOff>25400</xdr:colOff>
      <xdr:row>78</xdr:row>
      <xdr:rowOff>17227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39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31208</xdr:rowOff>
    </xdr:from>
    <xdr:ext cx="534377" cy="259045"/>
    <xdr:sp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84531</xdr:rowOff>
    </xdr:from>
    <xdr:to>
      <xdr:col>86</xdr:col>
      <xdr:colOff>25400</xdr:colOff>
      <xdr:row>70</xdr:row>
      <xdr:rowOff>84531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8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22561</xdr:rowOff>
    </xdr:from>
    <xdr:to>
      <xdr:col>85</xdr:col>
      <xdr:colOff>127000</xdr:colOff>
      <xdr:row>76</xdr:row>
      <xdr:rowOff>23552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052761"/>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143870</xdr:rowOff>
    </xdr:from>
    <xdr:ext cx="534377" cy="259045"/>
    <xdr:sp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002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165443</xdr:rowOff>
    </xdr:from>
    <xdr:to>
      <xdr:col>85</xdr:col>
      <xdr:colOff>177800</xdr:colOff>
      <xdr:row>76</xdr:row>
      <xdr:rowOff>95593</xdr:rowOff>
    </xdr:to>
    <xdr:sp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6731</xdr:rowOff>
    </xdr:from>
    <xdr:to>
      <xdr:col>81</xdr:col>
      <xdr:colOff>50800</xdr:colOff>
      <xdr:row>76</xdr:row>
      <xdr:rowOff>23552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036931"/>
          <a:ext cx="889000" cy="1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1212</xdr:rowOff>
    </xdr:from>
    <xdr:to>
      <xdr:col>81</xdr:col>
      <xdr:colOff>101600</xdr:colOff>
      <xdr:row>76</xdr:row>
      <xdr:rowOff>102812</xdr:rowOff>
    </xdr:to>
    <xdr:sp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93939</xdr:rowOff>
    </xdr:from>
    <xdr:ext cx="534377" cy="259045"/>
    <xdr:sp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312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6731</xdr:rowOff>
    </xdr:from>
    <xdr:to>
      <xdr:col>76</xdr:col>
      <xdr:colOff>114300</xdr:colOff>
      <xdr:row>76</xdr:row>
      <xdr:rowOff>12694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036931"/>
          <a:ext cx="889000" cy="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159823</xdr:rowOff>
    </xdr:from>
    <xdr:to>
      <xdr:col>76</xdr:col>
      <xdr:colOff>165100</xdr:colOff>
      <xdr:row>76</xdr:row>
      <xdr:rowOff>89973</xdr:rowOff>
    </xdr:to>
    <xdr:sp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81100</xdr:rowOff>
    </xdr:from>
    <xdr:ext cx="534377" cy="259045"/>
    <xdr:sp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31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12694</xdr:rowOff>
    </xdr:from>
    <xdr:to>
      <xdr:col>71</xdr:col>
      <xdr:colOff>177800</xdr:colOff>
      <xdr:row>76</xdr:row>
      <xdr:rowOff>29344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042894"/>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165424</xdr:rowOff>
    </xdr:from>
    <xdr:to>
      <xdr:col>72</xdr:col>
      <xdr:colOff>38100</xdr:colOff>
      <xdr:row>76</xdr:row>
      <xdr:rowOff>95574</xdr:rowOff>
    </xdr:to>
    <xdr:sp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86701</xdr:rowOff>
    </xdr:from>
    <xdr:ext cx="534377" cy="259045"/>
    <xdr:sp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311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165348</xdr:rowOff>
    </xdr:from>
    <xdr:to>
      <xdr:col>67</xdr:col>
      <xdr:colOff>101600</xdr:colOff>
      <xdr:row>76</xdr:row>
      <xdr:rowOff>95498</xdr:rowOff>
    </xdr:to>
    <xdr:sp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86625</xdr:rowOff>
    </xdr:from>
    <xdr:ext cx="534377" cy="259045"/>
    <xdr:sp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311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143211</xdr:rowOff>
    </xdr:from>
    <xdr:to>
      <xdr:col>85</xdr:col>
      <xdr:colOff>177800</xdr:colOff>
      <xdr:row>76</xdr:row>
      <xdr:rowOff>73361</xdr:rowOff>
    </xdr:to>
    <xdr:sp textlink="">
      <xdr:nvSpPr>
        <xdr:cNvPr id="646" name="楕円 645">
          <a:extLst>
            <a:ext uri="{FF2B5EF4-FFF2-40B4-BE49-F238E27FC236}">
              <a16:creationId xmlns:a16="http://schemas.microsoft.com/office/drawing/2014/main" id="{00000000-0008-0000-0600-000086020000}"/>
            </a:ext>
          </a:extLst>
        </xdr:cNvPr>
        <xdr:cNvSpPr/>
      </xdr:nvSpPr>
      <xdr:spPr>
        <a:xfrm>
          <a:off x="16268700" y="1300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166088</xdr:rowOff>
    </xdr:from>
    <xdr:ext cx="534377" cy="259045"/>
    <xdr:sp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85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144202</xdr:rowOff>
    </xdr:from>
    <xdr:to>
      <xdr:col>81</xdr:col>
      <xdr:colOff>101600</xdr:colOff>
      <xdr:row>76</xdr:row>
      <xdr:rowOff>74352</xdr:rowOff>
    </xdr:to>
    <xdr:sp textlink="">
      <xdr:nvSpPr>
        <xdr:cNvPr id="648" name="楕円 647">
          <a:extLst>
            <a:ext uri="{FF2B5EF4-FFF2-40B4-BE49-F238E27FC236}">
              <a16:creationId xmlns:a16="http://schemas.microsoft.com/office/drawing/2014/main" id="{00000000-0008-0000-0600-000088020000}"/>
            </a:ext>
          </a:extLst>
        </xdr:cNvPr>
        <xdr:cNvSpPr/>
      </xdr:nvSpPr>
      <xdr:spPr>
        <a:xfrm>
          <a:off x="15430500" y="1300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90879</xdr:rowOff>
    </xdr:from>
    <xdr:ext cx="534377" cy="259045"/>
    <xdr:sp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77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127381</xdr:rowOff>
    </xdr:from>
    <xdr:to>
      <xdr:col>76</xdr:col>
      <xdr:colOff>165100</xdr:colOff>
      <xdr:row>76</xdr:row>
      <xdr:rowOff>57531</xdr:rowOff>
    </xdr:to>
    <xdr:sp textlink="">
      <xdr:nvSpPr>
        <xdr:cNvPr id="650" name="楕円 649">
          <a:extLst>
            <a:ext uri="{FF2B5EF4-FFF2-40B4-BE49-F238E27FC236}">
              <a16:creationId xmlns:a16="http://schemas.microsoft.com/office/drawing/2014/main" id="{00000000-0008-0000-0600-00008A020000}"/>
            </a:ext>
          </a:extLst>
        </xdr:cNvPr>
        <xdr:cNvSpPr/>
      </xdr:nvSpPr>
      <xdr:spPr>
        <a:xfrm>
          <a:off x="14541500" y="1298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74058</xdr:rowOff>
    </xdr:from>
    <xdr:ext cx="534377" cy="259045"/>
    <xdr:sp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76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133344</xdr:rowOff>
    </xdr:from>
    <xdr:to>
      <xdr:col>72</xdr:col>
      <xdr:colOff>38100</xdr:colOff>
      <xdr:row>76</xdr:row>
      <xdr:rowOff>63494</xdr:rowOff>
    </xdr:to>
    <xdr:sp textlink="">
      <xdr:nvSpPr>
        <xdr:cNvPr id="652" name="楕円 651">
          <a:extLst>
            <a:ext uri="{FF2B5EF4-FFF2-40B4-BE49-F238E27FC236}">
              <a16:creationId xmlns:a16="http://schemas.microsoft.com/office/drawing/2014/main" id="{00000000-0008-0000-0600-00008C020000}"/>
            </a:ext>
          </a:extLst>
        </xdr:cNvPr>
        <xdr:cNvSpPr/>
      </xdr:nvSpPr>
      <xdr:spPr>
        <a:xfrm>
          <a:off x="13652500" y="1299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80021</xdr:rowOff>
    </xdr:from>
    <xdr:ext cx="534377" cy="259045"/>
    <xdr:sp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76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149994</xdr:rowOff>
    </xdr:from>
    <xdr:to>
      <xdr:col>67</xdr:col>
      <xdr:colOff>101600</xdr:colOff>
      <xdr:row>76</xdr:row>
      <xdr:rowOff>80144</xdr:rowOff>
    </xdr:to>
    <xdr:sp textlink="">
      <xdr:nvSpPr>
        <xdr:cNvPr id="654" name="楕円 653">
          <a:extLst>
            <a:ext uri="{FF2B5EF4-FFF2-40B4-BE49-F238E27FC236}">
              <a16:creationId xmlns:a16="http://schemas.microsoft.com/office/drawing/2014/main" id="{00000000-0008-0000-0600-00008E020000}"/>
            </a:ext>
          </a:extLst>
        </xdr:cNvPr>
        <xdr:cNvSpPr/>
      </xdr:nvSpPr>
      <xdr:spPr>
        <a:xfrm>
          <a:off x="12763500" y="130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96670</xdr:rowOff>
    </xdr:from>
    <xdr:ext cx="534377" cy="259045"/>
    <xdr:sp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7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110847</xdr:rowOff>
    </xdr:from>
    <xdr:to>
      <xdr:col>85</xdr:col>
      <xdr:colOff>126364</xdr:colOff>
      <xdr:row>99</xdr:row>
      <xdr:rowOff>95842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541347"/>
          <a:ext cx="1269" cy="1528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99669</xdr:rowOff>
    </xdr:from>
    <xdr:ext cx="378565" cy="259045"/>
    <xdr:sp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73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95842</xdr:rowOff>
    </xdr:from>
    <xdr:to>
      <xdr:col>86</xdr:col>
      <xdr:colOff>25400</xdr:colOff>
      <xdr:row>99</xdr:row>
      <xdr:rowOff>95842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69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57524</xdr:rowOff>
    </xdr:from>
    <xdr:ext cx="534377" cy="259045"/>
    <xdr:sp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1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110847</xdr:rowOff>
    </xdr:from>
    <xdr:to>
      <xdr:col>86</xdr:col>
      <xdr:colOff>25400</xdr:colOff>
      <xdr:row>90</xdr:row>
      <xdr:rowOff>110847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54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5855</xdr:rowOff>
    </xdr:from>
    <xdr:to>
      <xdr:col>85</xdr:col>
      <xdr:colOff>127000</xdr:colOff>
      <xdr:row>99</xdr:row>
      <xdr:rowOff>88821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979405"/>
          <a:ext cx="838200" cy="8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144466</xdr:rowOff>
    </xdr:from>
    <xdr:ext cx="534377" cy="259045"/>
    <xdr:sp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603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121589</xdr:rowOff>
    </xdr:from>
    <xdr:to>
      <xdr:col>85</xdr:col>
      <xdr:colOff>177800</xdr:colOff>
      <xdr:row>98</xdr:row>
      <xdr:rowOff>51739</xdr:rowOff>
    </xdr:to>
    <xdr:sp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75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49403</xdr:rowOff>
    </xdr:from>
    <xdr:to>
      <xdr:col>81</xdr:col>
      <xdr:colOff>50800</xdr:colOff>
      <xdr:row>99</xdr:row>
      <xdr:rowOff>88821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4592300" y="17022953"/>
          <a:ext cx="889000" cy="3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76212</xdr:rowOff>
    </xdr:from>
    <xdr:to>
      <xdr:col>81</xdr:col>
      <xdr:colOff>101600</xdr:colOff>
      <xdr:row>99</xdr:row>
      <xdr:rowOff>6362</xdr:rowOff>
    </xdr:to>
    <xdr:sp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87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22889</xdr:rowOff>
    </xdr:from>
    <xdr:ext cx="469744" cy="259045"/>
    <xdr:sp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46428" y="16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49403</xdr:rowOff>
    </xdr:from>
    <xdr:to>
      <xdr:col>76</xdr:col>
      <xdr:colOff>114300</xdr:colOff>
      <xdr:row>99</xdr:row>
      <xdr:rowOff>54595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7022953"/>
          <a:ext cx="8890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81079</xdr:rowOff>
    </xdr:from>
    <xdr:to>
      <xdr:col>76</xdr:col>
      <xdr:colOff>165100</xdr:colOff>
      <xdr:row>99</xdr:row>
      <xdr:rowOff>11229</xdr:rowOff>
    </xdr:to>
    <xdr:sp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88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27756</xdr:rowOff>
    </xdr:from>
    <xdr:ext cx="469744" cy="259045"/>
    <xdr:sp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65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37368</xdr:rowOff>
    </xdr:from>
    <xdr:to>
      <xdr:col>71</xdr:col>
      <xdr:colOff>177800</xdr:colOff>
      <xdr:row>99</xdr:row>
      <xdr:rowOff>54595</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7010918"/>
          <a:ext cx="889000" cy="1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81193</xdr:rowOff>
    </xdr:from>
    <xdr:to>
      <xdr:col>72</xdr:col>
      <xdr:colOff>38100</xdr:colOff>
      <xdr:row>99</xdr:row>
      <xdr:rowOff>11343</xdr:rowOff>
    </xdr:to>
    <xdr:sp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88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27870</xdr:rowOff>
    </xdr:from>
    <xdr:ext cx="469744" cy="259045"/>
    <xdr:sp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65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75135</xdr:rowOff>
    </xdr:from>
    <xdr:to>
      <xdr:col>67</xdr:col>
      <xdr:colOff>101600</xdr:colOff>
      <xdr:row>99</xdr:row>
      <xdr:rowOff>5285</xdr:rowOff>
    </xdr:to>
    <xdr:sp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87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21812</xdr:rowOff>
    </xdr:from>
    <xdr:ext cx="469744" cy="259045"/>
    <xdr:sp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79428" y="1665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126505</xdr:rowOff>
    </xdr:from>
    <xdr:to>
      <xdr:col>85</xdr:col>
      <xdr:colOff>177800</xdr:colOff>
      <xdr:row>99</xdr:row>
      <xdr:rowOff>56655</xdr:rowOff>
    </xdr:to>
    <xdr:sp textlink="">
      <xdr:nvSpPr>
        <xdr:cNvPr id="705" name="楕円 704">
          <a:extLst>
            <a:ext uri="{FF2B5EF4-FFF2-40B4-BE49-F238E27FC236}">
              <a16:creationId xmlns:a16="http://schemas.microsoft.com/office/drawing/2014/main" id="{00000000-0008-0000-0600-0000C1020000}"/>
            </a:ext>
          </a:extLst>
        </xdr:cNvPr>
        <xdr:cNvSpPr/>
      </xdr:nvSpPr>
      <xdr:spPr>
        <a:xfrm>
          <a:off x="16268700" y="169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41432</xdr:rowOff>
    </xdr:from>
    <xdr:ext cx="469744" cy="259045"/>
    <xdr:sp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84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38021</xdr:rowOff>
    </xdr:from>
    <xdr:to>
      <xdr:col>81</xdr:col>
      <xdr:colOff>101600</xdr:colOff>
      <xdr:row>99</xdr:row>
      <xdr:rowOff>139621</xdr:rowOff>
    </xdr:to>
    <xdr:sp textlink="">
      <xdr:nvSpPr>
        <xdr:cNvPr id="707" name="楕円 706">
          <a:extLst>
            <a:ext uri="{FF2B5EF4-FFF2-40B4-BE49-F238E27FC236}">
              <a16:creationId xmlns:a16="http://schemas.microsoft.com/office/drawing/2014/main" id="{00000000-0008-0000-0600-0000C3020000}"/>
            </a:ext>
          </a:extLst>
        </xdr:cNvPr>
        <xdr:cNvSpPr/>
      </xdr:nvSpPr>
      <xdr:spPr>
        <a:xfrm>
          <a:off x="15430500" y="1701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130748</xdr:rowOff>
    </xdr:from>
    <xdr:ext cx="378565" cy="259045"/>
    <xdr:sp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92017" y="17104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170053</xdr:rowOff>
    </xdr:from>
    <xdr:to>
      <xdr:col>76</xdr:col>
      <xdr:colOff>165100</xdr:colOff>
      <xdr:row>99</xdr:row>
      <xdr:rowOff>100203</xdr:rowOff>
    </xdr:to>
    <xdr:sp textlink="">
      <xdr:nvSpPr>
        <xdr:cNvPr id="709" name="楕円 708">
          <a:extLst>
            <a:ext uri="{FF2B5EF4-FFF2-40B4-BE49-F238E27FC236}">
              <a16:creationId xmlns:a16="http://schemas.microsoft.com/office/drawing/2014/main" id="{00000000-0008-0000-0600-0000C5020000}"/>
            </a:ext>
          </a:extLst>
        </xdr:cNvPr>
        <xdr:cNvSpPr/>
      </xdr:nvSpPr>
      <xdr:spPr>
        <a:xfrm>
          <a:off x="14541500" y="1697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91330</xdr:rowOff>
    </xdr:from>
    <xdr:ext cx="469744" cy="259045"/>
    <xdr:sp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706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3795</xdr:rowOff>
    </xdr:from>
    <xdr:to>
      <xdr:col>72</xdr:col>
      <xdr:colOff>38100</xdr:colOff>
      <xdr:row>99</xdr:row>
      <xdr:rowOff>105395</xdr:rowOff>
    </xdr:to>
    <xdr:sp textlink="">
      <xdr:nvSpPr>
        <xdr:cNvPr id="711" name="楕円 710">
          <a:extLst>
            <a:ext uri="{FF2B5EF4-FFF2-40B4-BE49-F238E27FC236}">
              <a16:creationId xmlns:a16="http://schemas.microsoft.com/office/drawing/2014/main" id="{00000000-0008-0000-0600-0000C7020000}"/>
            </a:ext>
          </a:extLst>
        </xdr:cNvPr>
        <xdr:cNvSpPr/>
      </xdr:nvSpPr>
      <xdr:spPr>
        <a:xfrm>
          <a:off x="13652500" y="1697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96522</xdr:rowOff>
    </xdr:from>
    <xdr:ext cx="469744" cy="259045"/>
    <xdr:sp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707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158018</xdr:rowOff>
    </xdr:from>
    <xdr:to>
      <xdr:col>67</xdr:col>
      <xdr:colOff>101600</xdr:colOff>
      <xdr:row>99</xdr:row>
      <xdr:rowOff>88168</xdr:rowOff>
    </xdr:to>
    <xdr:sp textlink="">
      <xdr:nvSpPr>
        <xdr:cNvPr id="713" name="楕円 712">
          <a:extLst>
            <a:ext uri="{FF2B5EF4-FFF2-40B4-BE49-F238E27FC236}">
              <a16:creationId xmlns:a16="http://schemas.microsoft.com/office/drawing/2014/main" id="{00000000-0008-0000-0600-0000C9020000}"/>
            </a:ext>
          </a:extLst>
        </xdr:cNvPr>
        <xdr:cNvSpPr/>
      </xdr:nvSpPr>
      <xdr:spPr>
        <a:xfrm>
          <a:off x="12763500" y="1696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79295</xdr:rowOff>
    </xdr:from>
    <xdr:ext cx="469744" cy="259045"/>
    <xdr:sp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705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54138</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369088"/>
          <a:ext cx="1269" cy="141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xdr:rowOff>
    </xdr:from>
    <xdr:ext cx="469744" cy="259045"/>
    <xdr:sp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14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54138</xdr:rowOff>
    </xdr:from>
    <xdr:to>
      <xdr:col>116</xdr:col>
      <xdr:colOff>152400</xdr:colOff>
      <xdr:row>31</xdr:row>
      <xdr:rowOff>54138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369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120594</xdr:rowOff>
    </xdr:from>
    <xdr:ext cx="378565" cy="259045"/>
    <xdr:sp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2927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97717</xdr:rowOff>
    </xdr:from>
    <xdr:to>
      <xdr:col>116</xdr:col>
      <xdr:colOff>114300</xdr:colOff>
      <xdr:row>38</xdr:row>
      <xdr:rowOff>27867</xdr:rowOff>
    </xdr:to>
    <xdr:sp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44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33565</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7201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32077</xdr:rowOff>
    </xdr:from>
    <xdr:to>
      <xdr:col>112</xdr:col>
      <xdr:colOff>38100</xdr:colOff>
      <xdr:row>37</xdr:row>
      <xdr:rowOff>133677</xdr:rowOff>
    </xdr:to>
    <xdr:sp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150204</xdr:rowOff>
    </xdr:from>
    <xdr:ext cx="469744" cy="259045"/>
    <xdr:sp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15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33238</xdr:rowOff>
    </xdr:from>
    <xdr:to>
      <xdr:col>107</xdr:col>
      <xdr:colOff>50800</xdr:colOff>
      <xdr:row>39</xdr:row>
      <xdr:rowOff>33565</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719788"/>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45793</xdr:rowOff>
    </xdr:from>
    <xdr:to>
      <xdr:col>107</xdr:col>
      <xdr:colOff>101600</xdr:colOff>
      <xdr:row>37</xdr:row>
      <xdr:rowOff>147393</xdr:rowOff>
    </xdr:to>
    <xdr:sp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163920</xdr:rowOff>
    </xdr:from>
    <xdr:ext cx="469744" cy="259045"/>
    <xdr:sp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16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33238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8656300" y="6719788"/>
          <a:ext cx="889000" cy="6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90441</xdr:rowOff>
    </xdr:from>
    <xdr:ext cx="378565" cy="259045"/>
    <xdr:sp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6017" y="626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44813</xdr:rowOff>
    </xdr:from>
    <xdr:to>
      <xdr:col>98</xdr:col>
      <xdr:colOff>38100</xdr:colOff>
      <xdr:row>38</xdr:row>
      <xdr:rowOff>146413</xdr:rowOff>
    </xdr:to>
    <xdr:sp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162940</xdr:rowOff>
    </xdr:from>
    <xdr:ext cx="378565" cy="259045"/>
    <xdr:sp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7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textlink="">
      <xdr:nvSpPr>
        <xdr:cNvPr id="764" name="楕円 763">
          <a:extLst>
            <a:ext uri="{FF2B5EF4-FFF2-40B4-BE49-F238E27FC236}">
              <a16:creationId xmlns:a16="http://schemas.microsoft.com/office/drawing/2014/main" id="{00000000-0008-0000-06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textlink="">
      <xdr:nvSpPr>
        <xdr:cNvPr id="766" name="楕円 765">
          <a:extLst>
            <a:ext uri="{FF2B5EF4-FFF2-40B4-BE49-F238E27FC236}">
              <a16:creationId xmlns:a16="http://schemas.microsoft.com/office/drawing/2014/main" id="{00000000-0008-0000-06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154215</xdr:rowOff>
    </xdr:from>
    <xdr:to>
      <xdr:col>107</xdr:col>
      <xdr:colOff>101600</xdr:colOff>
      <xdr:row>39</xdr:row>
      <xdr:rowOff>84365</xdr:rowOff>
    </xdr:to>
    <xdr:sp textlink="">
      <xdr:nvSpPr>
        <xdr:cNvPr id="768" name="楕円 767">
          <a:extLst>
            <a:ext uri="{FF2B5EF4-FFF2-40B4-BE49-F238E27FC236}">
              <a16:creationId xmlns:a16="http://schemas.microsoft.com/office/drawing/2014/main" id="{00000000-0008-0000-0600-000000030000}"/>
            </a:ext>
          </a:extLst>
        </xdr:cNvPr>
        <xdr:cNvSpPr/>
      </xdr:nvSpPr>
      <xdr:spPr>
        <a:xfrm>
          <a:off x="20383500" y="666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75492</xdr:rowOff>
    </xdr:from>
    <xdr:ext cx="378565" cy="259045"/>
    <xdr:sp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5017" y="6762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153888</xdr:rowOff>
    </xdr:from>
    <xdr:to>
      <xdr:col>102</xdr:col>
      <xdr:colOff>165100</xdr:colOff>
      <xdr:row>39</xdr:row>
      <xdr:rowOff>84038</xdr:rowOff>
    </xdr:to>
    <xdr:sp textlink="">
      <xdr:nvSpPr>
        <xdr:cNvPr id="770" name="楕円 769">
          <a:extLst>
            <a:ext uri="{FF2B5EF4-FFF2-40B4-BE49-F238E27FC236}">
              <a16:creationId xmlns:a16="http://schemas.microsoft.com/office/drawing/2014/main" id="{00000000-0008-0000-0600-000002030000}"/>
            </a:ext>
          </a:extLst>
        </xdr:cNvPr>
        <xdr:cNvSpPr/>
      </xdr:nvSpPr>
      <xdr:spPr>
        <a:xfrm>
          <a:off x="19494500" y="666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75165</xdr:rowOff>
    </xdr:from>
    <xdr:ext cx="378565" cy="259045"/>
    <xdr:sp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56017" y="6761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textlink="">
      <xdr:nvSpPr>
        <xdr:cNvPr id="772" name="楕円 771">
          <a:extLst>
            <a:ext uri="{FF2B5EF4-FFF2-40B4-BE49-F238E27FC236}">
              <a16:creationId xmlns:a16="http://schemas.microsoft.com/office/drawing/2014/main" id="{00000000-0008-0000-06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88211</xdr:rowOff>
    </xdr:from>
    <xdr:to>
      <xdr:col>116</xdr:col>
      <xdr:colOff>62864</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660711"/>
          <a:ext cx="1269" cy="155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34888</xdr:rowOff>
    </xdr:from>
    <xdr:ext cx="534377" cy="259045"/>
    <xdr:sp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43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88211</xdr:rowOff>
    </xdr:from>
    <xdr:to>
      <xdr:col>116</xdr:col>
      <xdr:colOff>152400</xdr:colOff>
      <xdr:row>50</xdr:row>
      <xdr:rowOff>88211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66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86469</xdr:rowOff>
    </xdr:from>
    <xdr:to>
      <xdr:col>116</xdr:col>
      <xdr:colOff>63500</xdr:colOff>
      <xdr:row>58</xdr:row>
      <xdr:rowOff>86795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1323300" y="10030569"/>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170233</xdr:rowOff>
    </xdr:from>
    <xdr:ext cx="469744" cy="259045"/>
    <xdr:sp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771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147356</xdr:rowOff>
    </xdr:from>
    <xdr:to>
      <xdr:col>116</xdr:col>
      <xdr:colOff>114300</xdr:colOff>
      <xdr:row>58</xdr:row>
      <xdr:rowOff>77506</xdr:rowOff>
    </xdr:to>
    <xdr:sp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9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86469</xdr:rowOff>
    </xdr:from>
    <xdr:to>
      <xdr:col>111</xdr:col>
      <xdr:colOff>177800</xdr:colOff>
      <xdr:row>58</xdr:row>
      <xdr:rowOff>89081</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0434300" y="10030569"/>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125258</xdr:rowOff>
    </xdr:from>
    <xdr:to>
      <xdr:col>112</xdr:col>
      <xdr:colOff>38100</xdr:colOff>
      <xdr:row>58</xdr:row>
      <xdr:rowOff>55408</xdr:rowOff>
    </xdr:to>
    <xdr:sp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89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71935</xdr:rowOff>
    </xdr:from>
    <xdr:ext cx="469744" cy="259045"/>
    <xdr:sp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67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89081</xdr:rowOff>
    </xdr:from>
    <xdr:to>
      <xdr:col>107</xdr:col>
      <xdr:colOff>50800</xdr:colOff>
      <xdr:row>58</xdr:row>
      <xdr:rowOff>92783</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9545300" y="10033181"/>
          <a:ext cx="889000" cy="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115897</xdr:rowOff>
    </xdr:from>
    <xdr:to>
      <xdr:col>107</xdr:col>
      <xdr:colOff>101600</xdr:colOff>
      <xdr:row>58</xdr:row>
      <xdr:rowOff>46047</xdr:rowOff>
    </xdr:to>
    <xdr:sp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88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62574</xdr:rowOff>
    </xdr:from>
    <xdr:ext cx="469744" cy="259045"/>
    <xdr:sp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66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92783</xdr:rowOff>
    </xdr:from>
    <xdr:to>
      <xdr:col>102</xdr:col>
      <xdr:colOff>114300</xdr:colOff>
      <xdr:row>58</xdr:row>
      <xdr:rowOff>96593</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18656300" y="10036883"/>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66040</xdr:rowOff>
    </xdr:from>
    <xdr:to>
      <xdr:col>102</xdr:col>
      <xdr:colOff>165100</xdr:colOff>
      <xdr:row>57</xdr:row>
      <xdr:rowOff>167640</xdr:rowOff>
    </xdr:to>
    <xdr:sp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8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12717</xdr:rowOff>
    </xdr:from>
    <xdr:ext cx="469744" cy="259045"/>
    <xdr:sp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6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55481</xdr:rowOff>
    </xdr:from>
    <xdr:to>
      <xdr:col>98</xdr:col>
      <xdr:colOff>38100</xdr:colOff>
      <xdr:row>57</xdr:row>
      <xdr:rowOff>157081</xdr:rowOff>
    </xdr:to>
    <xdr:sp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82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2158</xdr:rowOff>
    </xdr:from>
    <xdr:ext cx="469744" cy="259045"/>
    <xdr:sp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6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35995</xdr:rowOff>
    </xdr:from>
    <xdr:to>
      <xdr:col>116</xdr:col>
      <xdr:colOff>114300</xdr:colOff>
      <xdr:row>58</xdr:row>
      <xdr:rowOff>137595</xdr:rowOff>
    </xdr:to>
    <xdr:sp textlink="">
      <xdr:nvSpPr>
        <xdr:cNvPr id="823" name="楕円 822">
          <a:extLst>
            <a:ext uri="{FF2B5EF4-FFF2-40B4-BE49-F238E27FC236}">
              <a16:creationId xmlns:a16="http://schemas.microsoft.com/office/drawing/2014/main" id="{00000000-0008-0000-0600-000037030000}"/>
            </a:ext>
          </a:extLst>
        </xdr:cNvPr>
        <xdr:cNvSpPr/>
      </xdr:nvSpPr>
      <xdr:spPr>
        <a:xfrm>
          <a:off x="22110700" y="998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14422</xdr:rowOff>
    </xdr:from>
    <xdr:ext cx="469744" cy="259045"/>
    <xdr:sp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95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35669</xdr:rowOff>
    </xdr:from>
    <xdr:to>
      <xdr:col>112</xdr:col>
      <xdr:colOff>38100</xdr:colOff>
      <xdr:row>58</xdr:row>
      <xdr:rowOff>137269</xdr:rowOff>
    </xdr:to>
    <xdr:sp textlink="">
      <xdr:nvSpPr>
        <xdr:cNvPr id="825" name="楕円 824">
          <a:extLst>
            <a:ext uri="{FF2B5EF4-FFF2-40B4-BE49-F238E27FC236}">
              <a16:creationId xmlns:a16="http://schemas.microsoft.com/office/drawing/2014/main" id="{00000000-0008-0000-0600-000039030000}"/>
            </a:ext>
          </a:extLst>
        </xdr:cNvPr>
        <xdr:cNvSpPr/>
      </xdr:nvSpPr>
      <xdr:spPr>
        <a:xfrm>
          <a:off x="21272500" y="997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128396</xdr:rowOff>
    </xdr:from>
    <xdr:ext cx="469744" cy="259045"/>
    <xdr:sp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88428" y="1007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38281</xdr:rowOff>
    </xdr:from>
    <xdr:to>
      <xdr:col>107</xdr:col>
      <xdr:colOff>101600</xdr:colOff>
      <xdr:row>58</xdr:row>
      <xdr:rowOff>139881</xdr:rowOff>
    </xdr:to>
    <xdr:sp textlink="">
      <xdr:nvSpPr>
        <xdr:cNvPr id="827" name="楕円 826">
          <a:extLst>
            <a:ext uri="{FF2B5EF4-FFF2-40B4-BE49-F238E27FC236}">
              <a16:creationId xmlns:a16="http://schemas.microsoft.com/office/drawing/2014/main" id="{00000000-0008-0000-0600-00003B030000}"/>
            </a:ext>
          </a:extLst>
        </xdr:cNvPr>
        <xdr:cNvSpPr/>
      </xdr:nvSpPr>
      <xdr:spPr>
        <a:xfrm>
          <a:off x="20383500" y="998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131008</xdr:rowOff>
    </xdr:from>
    <xdr:ext cx="469744" cy="259045"/>
    <xdr:sp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199428" y="1007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41983</xdr:rowOff>
    </xdr:from>
    <xdr:to>
      <xdr:col>102</xdr:col>
      <xdr:colOff>165100</xdr:colOff>
      <xdr:row>58</xdr:row>
      <xdr:rowOff>143583</xdr:rowOff>
    </xdr:to>
    <xdr:sp textlink="">
      <xdr:nvSpPr>
        <xdr:cNvPr id="829" name="楕円 828">
          <a:extLst>
            <a:ext uri="{FF2B5EF4-FFF2-40B4-BE49-F238E27FC236}">
              <a16:creationId xmlns:a16="http://schemas.microsoft.com/office/drawing/2014/main" id="{00000000-0008-0000-0600-00003D030000}"/>
            </a:ext>
          </a:extLst>
        </xdr:cNvPr>
        <xdr:cNvSpPr/>
      </xdr:nvSpPr>
      <xdr:spPr>
        <a:xfrm>
          <a:off x="19494500" y="998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134710</xdr:rowOff>
    </xdr:from>
    <xdr:ext cx="469744" cy="259045"/>
    <xdr:sp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10428" y="1007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45793</xdr:rowOff>
    </xdr:from>
    <xdr:to>
      <xdr:col>98</xdr:col>
      <xdr:colOff>38100</xdr:colOff>
      <xdr:row>58</xdr:row>
      <xdr:rowOff>147393</xdr:rowOff>
    </xdr:to>
    <xdr:sp textlink="">
      <xdr:nvSpPr>
        <xdr:cNvPr id="831" name="楕円 830">
          <a:extLst>
            <a:ext uri="{FF2B5EF4-FFF2-40B4-BE49-F238E27FC236}">
              <a16:creationId xmlns:a16="http://schemas.microsoft.com/office/drawing/2014/main" id="{00000000-0008-0000-0600-00003F030000}"/>
            </a:ext>
          </a:extLst>
        </xdr:cNvPr>
        <xdr:cNvSpPr/>
      </xdr:nvSpPr>
      <xdr:spPr>
        <a:xfrm>
          <a:off x="18605500" y="998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138520</xdr:rowOff>
    </xdr:from>
    <xdr:ext cx="469744" cy="259045"/>
    <xdr:sp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21428" y="1008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133390</xdr:rowOff>
    </xdr:from>
    <xdr:to>
      <xdr:col>116</xdr:col>
      <xdr:colOff>62864</xdr:colOff>
      <xdr:row>78</xdr:row>
      <xdr:rowOff>35961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306340"/>
          <a:ext cx="1269" cy="110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39788</xdr:rowOff>
    </xdr:from>
    <xdr:ext cx="534377" cy="259045"/>
    <xdr:sp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41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35961</xdr:rowOff>
    </xdr:from>
    <xdr:to>
      <xdr:col>116</xdr:col>
      <xdr:colOff>152400</xdr:colOff>
      <xdr:row>78</xdr:row>
      <xdr:rowOff>35961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4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80067</xdr:rowOff>
    </xdr:from>
    <xdr:ext cx="534377" cy="259045"/>
    <xdr:sp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20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133390</xdr:rowOff>
    </xdr:from>
    <xdr:to>
      <xdr:col>116</xdr:col>
      <xdr:colOff>152400</xdr:colOff>
      <xdr:row>71</xdr:row>
      <xdr:rowOff>133390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30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170149</xdr:rowOff>
    </xdr:from>
    <xdr:to>
      <xdr:col>116</xdr:col>
      <xdr:colOff>63500</xdr:colOff>
      <xdr:row>77</xdr:row>
      <xdr:rowOff>38841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200349"/>
          <a:ext cx="838200" cy="4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22714</xdr:rowOff>
    </xdr:from>
    <xdr:ext cx="534377" cy="259045"/>
    <xdr:sp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710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171287</xdr:rowOff>
    </xdr:from>
    <xdr:to>
      <xdr:col>116</xdr:col>
      <xdr:colOff>114300</xdr:colOff>
      <xdr:row>75</xdr:row>
      <xdr:rowOff>101437</xdr:rowOff>
    </xdr:to>
    <xdr:sp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38841</xdr:rowOff>
    </xdr:from>
    <xdr:to>
      <xdr:col>111</xdr:col>
      <xdr:colOff>177800</xdr:colOff>
      <xdr:row>77</xdr:row>
      <xdr:rowOff>82139</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3240491"/>
          <a:ext cx="889000" cy="4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8021</xdr:rowOff>
    </xdr:from>
    <xdr:to>
      <xdr:col>112</xdr:col>
      <xdr:colOff>38100</xdr:colOff>
      <xdr:row>75</xdr:row>
      <xdr:rowOff>109621</xdr:rowOff>
    </xdr:to>
    <xdr:sp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126148</xdr:rowOff>
    </xdr:from>
    <xdr:ext cx="534377" cy="259045"/>
    <xdr:sp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6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82139</xdr:rowOff>
    </xdr:from>
    <xdr:to>
      <xdr:col>107</xdr:col>
      <xdr:colOff>50800</xdr:colOff>
      <xdr:row>77</xdr:row>
      <xdr:rowOff>107879</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3283789"/>
          <a:ext cx="889000" cy="2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148976</xdr:rowOff>
    </xdr:from>
    <xdr:to>
      <xdr:col>107</xdr:col>
      <xdr:colOff>101600</xdr:colOff>
      <xdr:row>75</xdr:row>
      <xdr:rowOff>79126</xdr:rowOff>
    </xdr:to>
    <xdr:sp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95653</xdr:rowOff>
    </xdr:from>
    <xdr:ext cx="534377" cy="259045"/>
    <xdr:sp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107879</xdr:rowOff>
    </xdr:from>
    <xdr:to>
      <xdr:col>102</xdr:col>
      <xdr:colOff>114300</xdr:colOff>
      <xdr:row>78</xdr:row>
      <xdr:rowOff>4415</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3309529"/>
          <a:ext cx="889000" cy="6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165024</xdr:rowOff>
    </xdr:from>
    <xdr:to>
      <xdr:col>102</xdr:col>
      <xdr:colOff>165100</xdr:colOff>
      <xdr:row>75</xdr:row>
      <xdr:rowOff>95174</xdr:rowOff>
    </xdr:to>
    <xdr:sp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111701</xdr:rowOff>
    </xdr:from>
    <xdr:ext cx="534377" cy="259045"/>
    <xdr:sp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146690</xdr:rowOff>
    </xdr:from>
    <xdr:to>
      <xdr:col>98</xdr:col>
      <xdr:colOff>38100</xdr:colOff>
      <xdr:row>75</xdr:row>
      <xdr:rowOff>76840</xdr:rowOff>
    </xdr:to>
    <xdr:sp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93367</xdr:rowOff>
    </xdr:from>
    <xdr:ext cx="534377" cy="259045"/>
    <xdr:sp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119349</xdr:rowOff>
    </xdr:from>
    <xdr:to>
      <xdr:col>116</xdr:col>
      <xdr:colOff>114300</xdr:colOff>
      <xdr:row>77</xdr:row>
      <xdr:rowOff>49499</xdr:rowOff>
    </xdr:to>
    <xdr:sp textlink="">
      <xdr:nvSpPr>
        <xdr:cNvPr id="879" name="楕円 878">
          <a:extLst>
            <a:ext uri="{FF2B5EF4-FFF2-40B4-BE49-F238E27FC236}">
              <a16:creationId xmlns:a16="http://schemas.microsoft.com/office/drawing/2014/main" id="{00000000-0008-0000-0600-00006F030000}"/>
            </a:ext>
          </a:extLst>
        </xdr:cNvPr>
        <xdr:cNvSpPr/>
      </xdr:nvSpPr>
      <xdr:spPr>
        <a:xfrm>
          <a:off x="22110700" y="1314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97776</xdr:rowOff>
    </xdr:from>
    <xdr:ext cx="534377" cy="259045"/>
    <xdr:sp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12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159491</xdr:rowOff>
    </xdr:from>
    <xdr:to>
      <xdr:col>112</xdr:col>
      <xdr:colOff>38100</xdr:colOff>
      <xdr:row>77</xdr:row>
      <xdr:rowOff>89641</xdr:rowOff>
    </xdr:to>
    <xdr:sp textlink="">
      <xdr:nvSpPr>
        <xdr:cNvPr id="881" name="楕円 880">
          <a:extLst>
            <a:ext uri="{FF2B5EF4-FFF2-40B4-BE49-F238E27FC236}">
              <a16:creationId xmlns:a16="http://schemas.microsoft.com/office/drawing/2014/main" id="{00000000-0008-0000-0600-000071030000}"/>
            </a:ext>
          </a:extLst>
        </xdr:cNvPr>
        <xdr:cNvSpPr/>
      </xdr:nvSpPr>
      <xdr:spPr>
        <a:xfrm>
          <a:off x="21272500" y="1318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80768</xdr:rowOff>
    </xdr:from>
    <xdr:ext cx="534377" cy="259045"/>
    <xdr:sp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28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31339</xdr:rowOff>
    </xdr:from>
    <xdr:to>
      <xdr:col>107</xdr:col>
      <xdr:colOff>101600</xdr:colOff>
      <xdr:row>77</xdr:row>
      <xdr:rowOff>132939</xdr:rowOff>
    </xdr:to>
    <xdr:sp textlink="">
      <xdr:nvSpPr>
        <xdr:cNvPr id="883" name="楕円 882">
          <a:extLst>
            <a:ext uri="{FF2B5EF4-FFF2-40B4-BE49-F238E27FC236}">
              <a16:creationId xmlns:a16="http://schemas.microsoft.com/office/drawing/2014/main" id="{00000000-0008-0000-0600-000073030000}"/>
            </a:ext>
          </a:extLst>
        </xdr:cNvPr>
        <xdr:cNvSpPr/>
      </xdr:nvSpPr>
      <xdr:spPr>
        <a:xfrm>
          <a:off x="20383500" y="1323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124066</xdr:rowOff>
    </xdr:from>
    <xdr:ext cx="534377" cy="259045"/>
    <xdr:sp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32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57079</xdr:rowOff>
    </xdr:from>
    <xdr:to>
      <xdr:col>102</xdr:col>
      <xdr:colOff>165100</xdr:colOff>
      <xdr:row>77</xdr:row>
      <xdr:rowOff>158679</xdr:rowOff>
    </xdr:to>
    <xdr:sp textlink="">
      <xdr:nvSpPr>
        <xdr:cNvPr id="885" name="楕円 884">
          <a:extLst>
            <a:ext uri="{FF2B5EF4-FFF2-40B4-BE49-F238E27FC236}">
              <a16:creationId xmlns:a16="http://schemas.microsoft.com/office/drawing/2014/main" id="{00000000-0008-0000-0600-000075030000}"/>
            </a:ext>
          </a:extLst>
        </xdr:cNvPr>
        <xdr:cNvSpPr/>
      </xdr:nvSpPr>
      <xdr:spPr>
        <a:xfrm>
          <a:off x="19494500" y="1325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149806</xdr:rowOff>
    </xdr:from>
    <xdr:ext cx="534377" cy="259045"/>
    <xdr:sp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35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125065</xdr:rowOff>
    </xdr:from>
    <xdr:to>
      <xdr:col>98</xdr:col>
      <xdr:colOff>38100</xdr:colOff>
      <xdr:row>78</xdr:row>
      <xdr:rowOff>55215</xdr:rowOff>
    </xdr:to>
    <xdr:sp textlink="">
      <xdr:nvSpPr>
        <xdr:cNvPr id="887" name="楕円 886">
          <a:extLst>
            <a:ext uri="{FF2B5EF4-FFF2-40B4-BE49-F238E27FC236}">
              <a16:creationId xmlns:a16="http://schemas.microsoft.com/office/drawing/2014/main" id="{00000000-0008-0000-0600-000077030000}"/>
            </a:ext>
          </a:extLst>
        </xdr:cNvPr>
        <xdr:cNvSpPr/>
      </xdr:nvSpPr>
      <xdr:spPr>
        <a:xfrm>
          <a:off x="18605500" y="1332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46342</xdr:rowOff>
    </xdr:from>
    <xdr:ext cx="534377" cy="259045"/>
    <xdr:sp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41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全国平均及び千葉県平均より低い水準となっているが、増加基調であり、今後も施設に係る指定管理料や維持管理経費等の上昇が見込まれることから、施設の再配置や統廃合を進めていくほか、その他の委託経費等についても精査し、抑制を図っていく必要がある。</a:t>
          </a:r>
        </a:p>
        <a:p>
          <a:r>
            <a:rPr kumimoji="1" lang="ja-JP" altLang="en-US" sz="1300">
              <a:latin typeface="ＭＳ Ｐゴシック" panose="020B0600070205080204" pitchFamily="50" charset="-128"/>
              <a:ea typeface="ＭＳ Ｐゴシック" panose="020B0600070205080204" pitchFamily="50" charset="-128"/>
            </a:rPr>
            <a:t>扶助費及び補助費等は、類似団体平均、全国平均及び千葉県平均より低い水準となったが、今後も、「補助金等の見直しについて」により、支給基準や交付等に当たっての審査項目、並びに基準等の見直しに努めていく。</a:t>
          </a:r>
        </a:p>
        <a:p>
          <a:r>
            <a:rPr kumimoji="1" lang="ja-JP" altLang="en-US" sz="1300">
              <a:latin typeface="ＭＳ Ｐゴシック" panose="020B0600070205080204" pitchFamily="50" charset="-128"/>
              <a:ea typeface="ＭＳ Ｐゴシック" panose="020B0600070205080204" pitchFamily="50" charset="-128"/>
            </a:rPr>
            <a:t>普通建設事業費も、類似団体平均、全国平均及び千葉県平均より低い水準となっているが、前年度と比較し増加した。前年度からの増加要因は、庁舎建設事業や小中学校施設整備事業などの増による。今後も、八千代市公共施設等総合管理計画等により公共サービス・施設等の規模の適正化及び最適化を図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千葉県八千代市</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203,354
197,264
51.39
70,506,590
66,776,064
3,008,338
36,949,889
44,951,313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150673</xdr:rowOff>
    </xdr:from>
    <xdr:to>
      <xdr:col>24</xdr:col>
      <xdr:colOff>62865</xdr:colOff>
      <xdr:row>39</xdr:row>
      <xdr:rowOff>17628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94173"/>
          <a:ext cx="1270" cy="1410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21455</xdr:rowOff>
    </xdr:from>
    <xdr:ext cx="469744" cy="259045"/>
    <xdr:sp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17628</xdr:rowOff>
    </xdr:from>
    <xdr:to>
      <xdr:col>24</xdr:col>
      <xdr:colOff>152400</xdr:colOff>
      <xdr:row>39</xdr:row>
      <xdr:rowOff>17628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0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97350</xdr:rowOff>
    </xdr:from>
    <xdr:ext cx="469744" cy="259045"/>
    <xdr:sp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6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150673</xdr:rowOff>
    </xdr:from>
    <xdr:to>
      <xdr:col>24</xdr:col>
      <xdr:colOff>152400</xdr:colOff>
      <xdr:row>30</xdr:row>
      <xdr:rowOff>150673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9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109525</xdr:rowOff>
    </xdr:from>
    <xdr:to>
      <xdr:col>24</xdr:col>
      <xdr:colOff>63500</xdr:colOff>
      <xdr:row>36</xdr:row>
      <xdr:rowOff>139700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81725"/>
          <a:ext cx="8382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156125</xdr:rowOff>
    </xdr:from>
    <xdr:ext cx="469744" cy="259045"/>
    <xdr:sp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5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133248</xdr:rowOff>
    </xdr:from>
    <xdr:to>
      <xdr:col>24</xdr:col>
      <xdr:colOff>114300</xdr:colOff>
      <xdr:row>36</xdr:row>
      <xdr:rowOff>63398</xdr:rowOff>
    </xdr:to>
    <xdr:sp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80264</xdr:rowOff>
    </xdr:from>
    <xdr:to>
      <xdr:col>19</xdr:col>
      <xdr:colOff>177800</xdr:colOff>
      <xdr:row>36</xdr:row>
      <xdr:rowOff>109525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52464"/>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135077</xdr:rowOff>
    </xdr:from>
    <xdr:to>
      <xdr:col>20</xdr:col>
      <xdr:colOff>38100</xdr:colOff>
      <xdr:row>36</xdr:row>
      <xdr:rowOff>65227</xdr:rowOff>
    </xdr:to>
    <xdr:sp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81754</xdr:rowOff>
    </xdr:from>
    <xdr:ext cx="469744" cy="259045"/>
    <xdr:sp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1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80264</xdr:rowOff>
    </xdr:from>
    <xdr:to>
      <xdr:col>15</xdr:col>
      <xdr:colOff>50800</xdr:colOff>
      <xdr:row>36</xdr:row>
      <xdr:rowOff>155245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252464"/>
          <a:ext cx="8890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125933</xdr:rowOff>
    </xdr:from>
    <xdr:to>
      <xdr:col>15</xdr:col>
      <xdr:colOff>101600</xdr:colOff>
      <xdr:row>36</xdr:row>
      <xdr:rowOff>56083</xdr:rowOff>
    </xdr:to>
    <xdr:sp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72610</xdr:rowOff>
    </xdr:from>
    <xdr:ext cx="469744" cy="259045"/>
    <xdr:sp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0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109525</xdr:rowOff>
    </xdr:from>
    <xdr:to>
      <xdr:col>10</xdr:col>
      <xdr:colOff>114300</xdr:colOff>
      <xdr:row>36</xdr:row>
      <xdr:rowOff>155245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2817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119532</xdr:rowOff>
    </xdr:from>
    <xdr:to>
      <xdr:col>10</xdr:col>
      <xdr:colOff>165100</xdr:colOff>
      <xdr:row>36</xdr:row>
      <xdr:rowOff>49682</xdr:rowOff>
    </xdr:to>
    <xdr:sp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66209</xdr:rowOff>
    </xdr:from>
    <xdr:ext cx="469744" cy="259045"/>
    <xdr:sp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76556</xdr:rowOff>
    </xdr:from>
    <xdr:to>
      <xdr:col>6</xdr:col>
      <xdr:colOff>38100</xdr:colOff>
      <xdr:row>36</xdr:row>
      <xdr:rowOff>6706</xdr:rowOff>
    </xdr:to>
    <xdr:sp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23233</xdr:rowOff>
    </xdr:from>
    <xdr:ext cx="469744" cy="259045"/>
    <xdr:sp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5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88900</xdr:rowOff>
    </xdr:from>
    <xdr:to>
      <xdr:col>24</xdr:col>
      <xdr:colOff>114300</xdr:colOff>
      <xdr:row>37</xdr:row>
      <xdr:rowOff>19050</xdr:rowOff>
    </xdr:to>
    <xdr:sp textlink="">
      <xdr:nvSpPr>
        <xdr:cNvPr id="78" name="楕円 77">
          <a:extLst>
            <a:ext uri="{FF2B5EF4-FFF2-40B4-BE49-F238E27FC236}">
              <a16:creationId xmlns:a16="http://schemas.microsoft.com/office/drawing/2014/main" id="{00000000-0008-0000-0700-00004E000000}"/>
            </a:ext>
          </a:extLst>
        </xdr:cNvPr>
        <xdr:cNvSpPr/>
      </xdr:nvSpPr>
      <xdr:spPr>
        <a:xfrm>
          <a:off x="45847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67327</xdr:rowOff>
    </xdr:from>
    <xdr:ext cx="469744" cy="259045"/>
    <xdr:sp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58725</xdr:rowOff>
    </xdr:from>
    <xdr:to>
      <xdr:col>20</xdr:col>
      <xdr:colOff>38100</xdr:colOff>
      <xdr:row>36</xdr:row>
      <xdr:rowOff>160325</xdr:rowOff>
    </xdr:to>
    <xdr:sp textlink="">
      <xdr:nvSpPr>
        <xdr:cNvPr id="80" name="楕円 79">
          <a:extLst>
            <a:ext uri="{FF2B5EF4-FFF2-40B4-BE49-F238E27FC236}">
              <a16:creationId xmlns:a16="http://schemas.microsoft.com/office/drawing/2014/main" id="{00000000-0008-0000-0700-000050000000}"/>
            </a:ext>
          </a:extLst>
        </xdr:cNvPr>
        <xdr:cNvSpPr/>
      </xdr:nvSpPr>
      <xdr:spPr>
        <a:xfrm>
          <a:off x="3746500" y="62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151452</xdr:rowOff>
    </xdr:from>
    <xdr:ext cx="469744" cy="259045"/>
    <xdr:sp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23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29464</xdr:rowOff>
    </xdr:from>
    <xdr:to>
      <xdr:col>15</xdr:col>
      <xdr:colOff>101600</xdr:colOff>
      <xdr:row>36</xdr:row>
      <xdr:rowOff>131064</xdr:rowOff>
    </xdr:to>
    <xdr:sp textlink="">
      <xdr:nvSpPr>
        <xdr:cNvPr id="82" name="楕円 81">
          <a:extLst>
            <a:ext uri="{FF2B5EF4-FFF2-40B4-BE49-F238E27FC236}">
              <a16:creationId xmlns:a16="http://schemas.microsoft.com/office/drawing/2014/main" id="{00000000-0008-0000-0700-000052000000}"/>
            </a:ext>
          </a:extLst>
        </xdr:cNvPr>
        <xdr:cNvSpPr/>
      </xdr:nvSpPr>
      <xdr:spPr>
        <a:xfrm>
          <a:off x="28575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122191</xdr:rowOff>
    </xdr:from>
    <xdr:ext cx="469744" cy="259045"/>
    <xdr:sp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104445</xdr:rowOff>
    </xdr:from>
    <xdr:to>
      <xdr:col>10</xdr:col>
      <xdr:colOff>165100</xdr:colOff>
      <xdr:row>37</xdr:row>
      <xdr:rowOff>34595</xdr:rowOff>
    </xdr:to>
    <xdr:sp textlink="">
      <xdr:nvSpPr>
        <xdr:cNvPr id="84" name="楕円 83">
          <a:extLst>
            <a:ext uri="{FF2B5EF4-FFF2-40B4-BE49-F238E27FC236}">
              <a16:creationId xmlns:a16="http://schemas.microsoft.com/office/drawing/2014/main" id="{00000000-0008-0000-0700-000054000000}"/>
            </a:ext>
          </a:extLst>
        </xdr:cNvPr>
        <xdr:cNvSpPr/>
      </xdr:nvSpPr>
      <xdr:spPr>
        <a:xfrm>
          <a:off x="1968500" y="62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25722</xdr:rowOff>
    </xdr:from>
    <xdr:ext cx="469744" cy="259045"/>
    <xdr:sp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6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58725</xdr:rowOff>
    </xdr:from>
    <xdr:to>
      <xdr:col>6</xdr:col>
      <xdr:colOff>38100</xdr:colOff>
      <xdr:row>36</xdr:row>
      <xdr:rowOff>160325</xdr:rowOff>
    </xdr:to>
    <xdr:sp textlink="">
      <xdr:nvSpPr>
        <xdr:cNvPr id="86" name="楕円 85">
          <a:extLst>
            <a:ext uri="{FF2B5EF4-FFF2-40B4-BE49-F238E27FC236}">
              <a16:creationId xmlns:a16="http://schemas.microsoft.com/office/drawing/2014/main" id="{00000000-0008-0000-0700-000056000000}"/>
            </a:ext>
          </a:extLst>
        </xdr:cNvPr>
        <xdr:cNvSpPr/>
      </xdr:nvSpPr>
      <xdr:spPr>
        <a:xfrm>
          <a:off x="1079500" y="62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151452</xdr:rowOff>
    </xdr:from>
    <xdr:ext cx="469744" cy="259045"/>
    <xdr:sp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23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92684</xdr:rowOff>
    </xdr:from>
    <xdr:to>
      <xdr:col>24</xdr:col>
      <xdr:colOff>62865</xdr:colOff>
      <xdr:row>59</xdr:row>
      <xdr:rowOff>120167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9179534"/>
          <a:ext cx="1270" cy="1056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123994</xdr:rowOff>
    </xdr:from>
    <xdr:ext cx="534377" cy="259045"/>
    <xdr:sp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2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120167</xdr:rowOff>
    </xdr:from>
    <xdr:to>
      <xdr:col>24</xdr:col>
      <xdr:colOff>152400</xdr:colOff>
      <xdr:row>59</xdr:row>
      <xdr:rowOff>120167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2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39361</xdr:rowOff>
    </xdr:from>
    <xdr:ext cx="599010" cy="259045"/>
    <xdr:sp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95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92684</xdr:rowOff>
    </xdr:from>
    <xdr:to>
      <xdr:col>24</xdr:col>
      <xdr:colOff>152400</xdr:colOff>
      <xdr:row>53</xdr:row>
      <xdr:rowOff>92684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17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51283</xdr:rowOff>
    </xdr:from>
    <xdr:to>
      <xdr:col>24</xdr:col>
      <xdr:colOff>63500</xdr:colOff>
      <xdr:row>59</xdr:row>
      <xdr:rowOff>17107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8966683"/>
          <a:ext cx="838200" cy="116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138840</xdr:rowOff>
    </xdr:from>
    <xdr:ext cx="534377" cy="259045"/>
    <xdr:sp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40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115963</xdr:rowOff>
    </xdr:from>
    <xdr:to>
      <xdr:col>24</xdr:col>
      <xdr:colOff>114300</xdr:colOff>
      <xdr:row>58</xdr:row>
      <xdr:rowOff>46113</xdr:rowOff>
    </xdr:to>
    <xdr:sp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8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51283</xdr:rowOff>
    </xdr:from>
    <xdr:to>
      <xdr:col>19</xdr:col>
      <xdr:colOff>177800</xdr:colOff>
      <xdr:row>59</xdr:row>
      <xdr:rowOff>35713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8966683"/>
          <a:ext cx="889000" cy="118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130163</xdr:rowOff>
    </xdr:from>
    <xdr:to>
      <xdr:col>20</xdr:col>
      <xdr:colOff>38100</xdr:colOff>
      <xdr:row>51</xdr:row>
      <xdr:rowOff>60313</xdr:rowOff>
    </xdr:to>
    <xdr:sp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870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76840</xdr:rowOff>
    </xdr:from>
    <xdr:ext cx="599010" cy="259045"/>
    <xdr:sp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847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35713</xdr:rowOff>
    </xdr:from>
    <xdr:to>
      <xdr:col>15</xdr:col>
      <xdr:colOff>50800</xdr:colOff>
      <xdr:row>59</xdr:row>
      <xdr:rowOff>69164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151263"/>
          <a:ext cx="889000" cy="3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50241</xdr:rowOff>
    </xdr:from>
    <xdr:to>
      <xdr:col>15</xdr:col>
      <xdr:colOff>101600</xdr:colOff>
      <xdr:row>58</xdr:row>
      <xdr:rowOff>151841</xdr:rowOff>
    </xdr:to>
    <xdr:sp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168368</xdr:rowOff>
    </xdr:from>
    <xdr:ext cx="534377" cy="259045"/>
    <xdr:sp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76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53124</xdr:rowOff>
    </xdr:from>
    <xdr:to>
      <xdr:col>10</xdr:col>
      <xdr:colOff>114300</xdr:colOff>
      <xdr:row>59</xdr:row>
      <xdr:rowOff>69164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168674"/>
          <a:ext cx="889000" cy="1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81064</xdr:rowOff>
    </xdr:from>
    <xdr:to>
      <xdr:col>10</xdr:col>
      <xdr:colOff>165100</xdr:colOff>
      <xdr:row>59</xdr:row>
      <xdr:rowOff>11214</xdr:rowOff>
    </xdr:to>
    <xdr:sp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2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27741</xdr:rowOff>
    </xdr:from>
    <xdr:ext cx="534377" cy="259045"/>
    <xdr:sp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8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20003</xdr:rowOff>
    </xdr:from>
    <xdr:to>
      <xdr:col>6</xdr:col>
      <xdr:colOff>38100</xdr:colOff>
      <xdr:row>58</xdr:row>
      <xdr:rowOff>121603</xdr:rowOff>
    </xdr:to>
    <xdr:sp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6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138130</xdr:rowOff>
    </xdr:from>
    <xdr:ext cx="534377" cy="259045"/>
    <xdr:sp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73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137757</xdr:rowOff>
    </xdr:from>
    <xdr:to>
      <xdr:col>24</xdr:col>
      <xdr:colOff>114300</xdr:colOff>
      <xdr:row>59</xdr:row>
      <xdr:rowOff>67907</xdr:rowOff>
    </xdr:to>
    <xdr:sp textlink="">
      <xdr:nvSpPr>
        <xdr:cNvPr id="136" name="楕円 135">
          <a:extLst>
            <a:ext uri="{FF2B5EF4-FFF2-40B4-BE49-F238E27FC236}">
              <a16:creationId xmlns:a16="http://schemas.microsoft.com/office/drawing/2014/main" id="{00000000-0008-0000-0700-000088000000}"/>
            </a:ext>
          </a:extLst>
        </xdr:cNvPr>
        <xdr:cNvSpPr/>
      </xdr:nvSpPr>
      <xdr:spPr>
        <a:xfrm>
          <a:off x="4584700" y="1008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52684</xdr:rowOff>
    </xdr:from>
    <xdr:ext cx="534377" cy="259045"/>
    <xdr:sp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9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483</xdr:rowOff>
    </xdr:from>
    <xdr:to>
      <xdr:col>20</xdr:col>
      <xdr:colOff>38100</xdr:colOff>
      <xdr:row>52</xdr:row>
      <xdr:rowOff>102083</xdr:rowOff>
    </xdr:to>
    <xdr:sp textlink="">
      <xdr:nvSpPr>
        <xdr:cNvPr id="138" name="楕円 137">
          <a:extLst>
            <a:ext uri="{FF2B5EF4-FFF2-40B4-BE49-F238E27FC236}">
              <a16:creationId xmlns:a16="http://schemas.microsoft.com/office/drawing/2014/main" id="{00000000-0008-0000-0700-00008A000000}"/>
            </a:ext>
          </a:extLst>
        </xdr:cNvPr>
        <xdr:cNvSpPr/>
      </xdr:nvSpPr>
      <xdr:spPr>
        <a:xfrm>
          <a:off x="3746500" y="891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93210</xdr:rowOff>
    </xdr:from>
    <xdr:ext cx="599010" cy="259045"/>
    <xdr:sp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008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156363</xdr:rowOff>
    </xdr:from>
    <xdr:to>
      <xdr:col>15</xdr:col>
      <xdr:colOff>101600</xdr:colOff>
      <xdr:row>59</xdr:row>
      <xdr:rowOff>86513</xdr:rowOff>
    </xdr:to>
    <xdr:sp textlink="">
      <xdr:nvSpPr>
        <xdr:cNvPr id="140" name="楕円 139">
          <a:extLst>
            <a:ext uri="{FF2B5EF4-FFF2-40B4-BE49-F238E27FC236}">
              <a16:creationId xmlns:a16="http://schemas.microsoft.com/office/drawing/2014/main" id="{00000000-0008-0000-0700-00008C000000}"/>
            </a:ext>
          </a:extLst>
        </xdr:cNvPr>
        <xdr:cNvSpPr/>
      </xdr:nvSpPr>
      <xdr:spPr>
        <a:xfrm>
          <a:off x="2857500" y="1010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77640</xdr:rowOff>
    </xdr:from>
    <xdr:ext cx="534377" cy="259045"/>
    <xdr:sp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1019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18364</xdr:rowOff>
    </xdr:from>
    <xdr:to>
      <xdr:col>10</xdr:col>
      <xdr:colOff>165100</xdr:colOff>
      <xdr:row>59</xdr:row>
      <xdr:rowOff>119964</xdr:rowOff>
    </xdr:to>
    <xdr:sp textlink="">
      <xdr:nvSpPr>
        <xdr:cNvPr id="142" name="楕円 141">
          <a:extLst>
            <a:ext uri="{FF2B5EF4-FFF2-40B4-BE49-F238E27FC236}">
              <a16:creationId xmlns:a16="http://schemas.microsoft.com/office/drawing/2014/main" id="{00000000-0008-0000-0700-00008E000000}"/>
            </a:ext>
          </a:extLst>
        </xdr:cNvPr>
        <xdr:cNvSpPr/>
      </xdr:nvSpPr>
      <xdr:spPr>
        <a:xfrm>
          <a:off x="1968500" y="1013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111091</xdr:rowOff>
    </xdr:from>
    <xdr:ext cx="534377" cy="259045"/>
    <xdr:sp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22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2324</xdr:rowOff>
    </xdr:from>
    <xdr:to>
      <xdr:col>6</xdr:col>
      <xdr:colOff>38100</xdr:colOff>
      <xdr:row>59</xdr:row>
      <xdr:rowOff>103924</xdr:rowOff>
    </xdr:to>
    <xdr:sp textlink="">
      <xdr:nvSpPr>
        <xdr:cNvPr id="144" name="楕円 143">
          <a:extLst>
            <a:ext uri="{FF2B5EF4-FFF2-40B4-BE49-F238E27FC236}">
              <a16:creationId xmlns:a16="http://schemas.microsoft.com/office/drawing/2014/main" id="{00000000-0008-0000-0700-000090000000}"/>
            </a:ext>
          </a:extLst>
        </xdr:cNvPr>
        <xdr:cNvSpPr/>
      </xdr:nvSpPr>
      <xdr:spPr>
        <a:xfrm>
          <a:off x="1079500" y="1011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95051</xdr:rowOff>
    </xdr:from>
    <xdr:ext cx="534377" cy="259045"/>
    <xdr:sp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21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75364</xdr:rowOff>
    </xdr:from>
    <xdr:to>
      <xdr:col>24</xdr:col>
      <xdr:colOff>62865</xdr:colOff>
      <xdr:row>77</xdr:row>
      <xdr:rowOff>34765</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48314"/>
          <a:ext cx="1270" cy="988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38592</xdr:rowOff>
    </xdr:from>
    <xdr:ext cx="599010" cy="259045"/>
    <xdr:sp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240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34765</xdr:rowOff>
    </xdr:from>
    <xdr:to>
      <xdr:col>24</xdr:col>
      <xdr:colOff>152400</xdr:colOff>
      <xdr:row>77</xdr:row>
      <xdr:rowOff>34765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23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22041</xdr:rowOff>
    </xdr:from>
    <xdr:ext cx="599010" cy="259045"/>
    <xdr:sp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2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275,943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75364</xdr:rowOff>
    </xdr:from>
    <xdr:to>
      <xdr:col>24</xdr:col>
      <xdr:colOff>152400</xdr:colOff>
      <xdr:row>71</xdr:row>
      <xdr:rowOff>75364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146855</xdr:rowOff>
    </xdr:from>
    <xdr:to>
      <xdr:col>24</xdr:col>
      <xdr:colOff>63500</xdr:colOff>
      <xdr:row>77</xdr:row>
      <xdr:rowOff>148334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177055"/>
          <a:ext cx="838200" cy="17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164926</xdr:rowOff>
    </xdr:from>
    <xdr:ext cx="599010" cy="259045"/>
    <xdr:sp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680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142049</xdr:rowOff>
    </xdr:from>
    <xdr:to>
      <xdr:col>24</xdr:col>
      <xdr:colOff>114300</xdr:colOff>
      <xdr:row>75</xdr:row>
      <xdr:rowOff>72199</xdr:rowOff>
    </xdr:to>
    <xdr:sp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82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148334</xdr:rowOff>
    </xdr:from>
    <xdr:to>
      <xdr:col>19</xdr:col>
      <xdr:colOff>177800</xdr:colOff>
      <xdr:row>78</xdr:row>
      <xdr:rowOff>2989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349984"/>
          <a:ext cx="889000" cy="2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164316</xdr:rowOff>
    </xdr:from>
    <xdr:to>
      <xdr:col>20</xdr:col>
      <xdr:colOff>38100</xdr:colOff>
      <xdr:row>76</xdr:row>
      <xdr:rowOff>94466</xdr:rowOff>
    </xdr:to>
    <xdr:sp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02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110992</xdr:rowOff>
    </xdr:from>
    <xdr:ext cx="599010" cy="259045"/>
    <xdr:sp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79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2989</xdr:rowOff>
    </xdr:from>
    <xdr:to>
      <xdr:col>15</xdr:col>
      <xdr:colOff>50800</xdr:colOff>
      <xdr:row>78</xdr:row>
      <xdr:rowOff>50509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376089"/>
          <a:ext cx="889000" cy="4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55502</xdr:rowOff>
    </xdr:from>
    <xdr:to>
      <xdr:col>15</xdr:col>
      <xdr:colOff>101600</xdr:colOff>
      <xdr:row>76</xdr:row>
      <xdr:rowOff>157102</xdr:rowOff>
    </xdr:to>
    <xdr:sp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8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2178</xdr:rowOff>
    </xdr:from>
    <xdr:ext cx="599010" cy="259045"/>
    <xdr:sp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860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50509</xdr:rowOff>
    </xdr:from>
    <xdr:to>
      <xdr:col>10</xdr:col>
      <xdr:colOff>114300</xdr:colOff>
      <xdr:row>78</xdr:row>
      <xdr:rowOff>79387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423609"/>
          <a:ext cx="889000" cy="2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104338</xdr:rowOff>
    </xdr:from>
    <xdr:to>
      <xdr:col>10</xdr:col>
      <xdr:colOff>165100</xdr:colOff>
      <xdr:row>77</xdr:row>
      <xdr:rowOff>34488</xdr:rowOff>
    </xdr:to>
    <xdr:sp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13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51015</xdr:rowOff>
    </xdr:from>
    <xdr:ext cx="599010" cy="259045"/>
    <xdr:sp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90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90173</xdr:rowOff>
    </xdr:from>
    <xdr:to>
      <xdr:col>6</xdr:col>
      <xdr:colOff>38100</xdr:colOff>
      <xdr:row>77</xdr:row>
      <xdr:rowOff>20323</xdr:rowOff>
    </xdr:to>
    <xdr:sp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12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36850</xdr:rowOff>
    </xdr:from>
    <xdr:ext cx="599010" cy="259045"/>
    <xdr:sp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89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96055</xdr:rowOff>
    </xdr:from>
    <xdr:to>
      <xdr:col>24</xdr:col>
      <xdr:colOff>114300</xdr:colOff>
      <xdr:row>77</xdr:row>
      <xdr:rowOff>26205</xdr:rowOff>
    </xdr:to>
    <xdr:sp textlink="">
      <xdr:nvSpPr>
        <xdr:cNvPr id="194" name="楕円 193">
          <a:extLst>
            <a:ext uri="{FF2B5EF4-FFF2-40B4-BE49-F238E27FC236}">
              <a16:creationId xmlns:a16="http://schemas.microsoft.com/office/drawing/2014/main" id="{00000000-0008-0000-0700-0000C2000000}"/>
            </a:ext>
          </a:extLst>
        </xdr:cNvPr>
        <xdr:cNvSpPr/>
      </xdr:nvSpPr>
      <xdr:spPr>
        <a:xfrm>
          <a:off x="4584700" y="1312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10982</xdr:rowOff>
    </xdr:from>
    <xdr:ext cx="599010" cy="259045"/>
    <xdr:sp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0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97534</xdr:rowOff>
    </xdr:from>
    <xdr:to>
      <xdr:col>20</xdr:col>
      <xdr:colOff>38100</xdr:colOff>
      <xdr:row>78</xdr:row>
      <xdr:rowOff>27684</xdr:rowOff>
    </xdr:to>
    <xdr:sp textlink="">
      <xdr:nvSpPr>
        <xdr:cNvPr id="196" name="楕円 195">
          <a:extLst>
            <a:ext uri="{FF2B5EF4-FFF2-40B4-BE49-F238E27FC236}">
              <a16:creationId xmlns:a16="http://schemas.microsoft.com/office/drawing/2014/main" id="{00000000-0008-0000-0700-0000C4000000}"/>
            </a:ext>
          </a:extLst>
        </xdr:cNvPr>
        <xdr:cNvSpPr/>
      </xdr:nvSpPr>
      <xdr:spPr>
        <a:xfrm>
          <a:off x="3746500" y="1329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18811</xdr:rowOff>
    </xdr:from>
    <xdr:ext cx="599010" cy="259045"/>
    <xdr:sp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391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123639</xdr:rowOff>
    </xdr:from>
    <xdr:to>
      <xdr:col>15</xdr:col>
      <xdr:colOff>101600</xdr:colOff>
      <xdr:row>78</xdr:row>
      <xdr:rowOff>53789</xdr:rowOff>
    </xdr:to>
    <xdr:sp textlink="">
      <xdr:nvSpPr>
        <xdr:cNvPr id="198" name="楕円 197">
          <a:extLst>
            <a:ext uri="{FF2B5EF4-FFF2-40B4-BE49-F238E27FC236}">
              <a16:creationId xmlns:a16="http://schemas.microsoft.com/office/drawing/2014/main" id="{00000000-0008-0000-0700-0000C6000000}"/>
            </a:ext>
          </a:extLst>
        </xdr:cNvPr>
        <xdr:cNvSpPr/>
      </xdr:nvSpPr>
      <xdr:spPr>
        <a:xfrm>
          <a:off x="2857500" y="1332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44916</xdr:rowOff>
    </xdr:from>
    <xdr:ext cx="599010" cy="259045"/>
    <xdr:sp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418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171159</xdr:rowOff>
    </xdr:from>
    <xdr:to>
      <xdr:col>10</xdr:col>
      <xdr:colOff>165100</xdr:colOff>
      <xdr:row>78</xdr:row>
      <xdr:rowOff>101309</xdr:rowOff>
    </xdr:to>
    <xdr:sp textlink="">
      <xdr:nvSpPr>
        <xdr:cNvPr id="200" name="楕円 199">
          <a:extLst>
            <a:ext uri="{FF2B5EF4-FFF2-40B4-BE49-F238E27FC236}">
              <a16:creationId xmlns:a16="http://schemas.microsoft.com/office/drawing/2014/main" id="{00000000-0008-0000-0700-0000C8000000}"/>
            </a:ext>
          </a:extLst>
        </xdr:cNvPr>
        <xdr:cNvSpPr/>
      </xdr:nvSpPr>
      <xdr:spPr>
        <a:xfrm>
          <a:off x="1968500" y="1337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92436</xdr:rowOff>
    </xdr:from>
    <xdr:ext cx="599010" cy="259045"/>
    <xdr:sp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46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28587</xdr:rowOff>
    </xdr:from>
    <xdr:to>
      <xdr:col>6</xdr:col>
      <xdr:colOff>38100</xdr:colOff>
      <xdr:row>78</xdr:row>
      <xdr:rowOff>130187</xdr:rowOff>
    </xdr:to>
    <xdr:sp textlink="">
      <xdr:nvSpPr>
        <xdr:cNvPr id="202" name="楕円 201">
          <a:extLst>
            <a:ext uri="{FF2B5EF4-FFF2-40B4-BE49-F238E27FC236}">
              <a16:creationId xmlns:a16="http://schemas.microsoft.com/office/drawing/2014/main" id="{00000000-0008-0000-0700-0000CA000000}"/>
            </a:ext>
          </a:extLst>
        </xdr:cNvPr>
        <xdr:cNvSpPr/>
      </xdr:nvSpPr>
      <xdr:spPr>
        <a:xfrm>
          <a:off x="1079500" y="1340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121314</xdr:rowOff>
    </xdr:from>
    <xdr:ext cx="599010" cy="259045"/>
    <xdr:sp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494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74092</xdr:rowOff>
    </xdr:from>
    <xdr:to>
      <xdr:col>24</xdr:col>
      <xdr:colOff>62865</xdr:colOff>
      <xdr:row>97</xdr:row>
      <xdr:rowOff>150192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676042"/>
          <a:ext cx="1270" cy="110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154019</xdr:rowOff>
    </xdr:from>
    <xdr:ext cx="534377" cy="259045"/>
    <xdr:sp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8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150192</xdr:rowOff>
    </xdr:from>
    <xdr:to>
      <xdr:col>24</xdr:col>
      <xdr:colOff>152400</xdr:colOff>
      <xdr:row>97</xdr:row>
      <xdr:rowOff>150192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80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20769</xdr:rowOff>
    </xdr:from>
    <xdr:ext cx="534377" cy="259045"/>
    <xdr:sp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45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75,370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74092</xdr:rowOff>
    </xdr:from>
    <xdr:to>
      <xdr:col>24</xdr:col>
      <xdr:colOff>152400</xdr:colOff>
      <xdr:row>91</xdr:row>
      <xdr:rowOff>74092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67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11044</xdr:rowOff>
    </xdr:from>
    <xdr:to>
      <xdr:col>24</xdr:col>
      <xdr:colOff>63500</xdr:colOff>
      <xdr:row>98</xdr:row>
      <xdr:rowOff>5009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41694"/>
          <a:ext cx="838200" cy="16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111754</xdr:rowOff>
    </xdr:from>
    <xdr:ext cx="534377" cy="259045"/>
    <xdr:sp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2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88877</xdr:rowOff>
    </xdr:from>
    <xdr:to>
      <xdr:col>24</xdr:col>
      <xdr:colOff>114300</xdr:colOff>
      <xdr:row>96</xdr:row>
      <xdr:rowOff>19027</xdr:rowOff>
    </xdr:to>
    <xdr:sp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7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165967</xdr:rowOff>
    </xdr:from>
    <xdr:to>
      <xdr:col>19</xdr:col>
      <xdr:colOff>177800</xdr:colOff>
      <xdr:row>98</xdr:row>
      <xdr:rowOff>5009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796617"/>
          <a:ext cx="889000" cy="1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159080</xdr:rowOff>
    </xdr:from>
    <xdr:to>
      <xdr:col>20</xdr:col>
      <xdr:colOff>38100</xdr:colOff>
      <xdr:row>97</xdr:row>
      <xdr:rowOff>89230</xdr:rowOff>
    </xdr:to>
    <xdr:sp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105757</xdr:rowOff>
    </xdr:from>
    <xdr:ext cx="534377" cy="259045"/>
    <xdr:sp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165967</xdr:rowOff>
    </xdr:from>
    <xdr:to>
      <xdr:col>15</xdr:col>
      <xdr:colOff>50800</xdr:colOff>
      <xdr:row>98</xdr:row>
      <xdr:rowOff>11867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96617"/>
          <a:ext cx="889000" cy="1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14080</xdr:rowOff>
    </xdr:from>
    <xdr:to>
      <xdr:col>15</xdr:col>
      <xdr:colOff>101600</xdr:colOff>
      <xdr:row>97</xdr:row>
      <xdr:rowOff>115680</xdr:rowOff>
    </xdr:to>
    <xdr:sp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132207</xdr:rowOff>
    </xdr:from>
    <xdr:ext cx="534377" cy="259045"/>
    <xdr:sp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11867</xdr:rowOff>
    </xdr:from>
    <xdr:to>
      <xdr:col>10</xdr:col>
      <xdr:colOff>114300</xdr:colOff>
      <xdr:row>98</xdr:row>
      <xdr:rowOff>27000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13967"/>
          <a:ext cx="889000" cy="1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41053</xdr:rowOff>
    </xdr:from>
    <xdr:to>
      <xdr:col>10</xdr:col>
      <xdr:colOff>165100</xdr:colOff>
      <xdr:row>97</xdr:row>
      <xdr:rowOff>142653</xdr:rowOff>
    </xdr:to>
    <xdr:sp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7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159180</xdr:rowOff>
    </xdr:from>
    <xdr:ext cx="534377" cy="259045"/>
    <xdr:sp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4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35841</xdr:rowOff>
    </xdr:from>
    <xdr:to>
      <xdr:col>6</xdr:col>
      <xdr:colOff>38100</xdr:colOff>
      <xdr:row>97</xdr:row>
      <xdr:rowOff>137441</xdr:rowOff>
    </xdr:to>
    <xdr:sp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6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153968</xdr:rowOff>
    </xdr:from>
    <xdr:ext cx="534377" cy="259045"/>
    <xdr:sp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4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131694</xdr:rowOff>
    </xdr:from>
    <xdr:to>
      <xdr:col>24</xdr:col>
      <xdr:colOff>114300</xdr:colOff>
      <xdr:row>97</xdr:row>
      <xdr:rowOff>61844</xdr:rowOff>
    </xdr:to>
    <xdr:sp textlink="">
      <xdr:nvSpPr>
        <xdr:cNvPr id="250" name="楕円 249">
          <a:extLst>
            <a:ext uri="{FF2B5EF4-FFF2-40B4-BE49-F238E27FC236}">
              <a16:creationId xmlns:a16="http://schemas.microsoft.com/office/drawing/2014/main" id="{00000000-0008-0000-0700-0000FA000000}"/>
            </a:ext>
          </a:extLst>
        </xdr:cNvPr>
        <xdr:cNvSpPr/>
      </xdr:nvSpPr>
      <xdr:spPr>
        <a:xfrm>
          <a:off x="4584700" y="1659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110121</xdr:rowOff>
    </xdr:from>
    <xdr:ext cx="534377" cy="259045"/>
    <xdr:sp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6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125659</xdr:rowOff>
    </xdr:from>
    <xdr:to>
      <xdr:col>20</xdr:col>
      <xdr:colOff>38100</xdr:colOff>
      <xdr:row>98</xdr:row>
      <xdr:rowOff>55809</xdr:rowOff>
    </xdr:to>
    <xdr:sp textlink="">
      <xdr:nvSpPr>
        <xdr:cNvPr id="252" name="楕円 251">
          <a:extLst>
            <a:ext uri="{FF2B5EF4-FFF2-40B4-BE49-F238E27FC236}">
              <a16:creationId xmlns:a16="http://schemas.microsoft.com/office/drawing/2014/main" id="{00000000-0008-0000-0700-0000FC000000}"/>
            </a:ext>
          </a:extLst>
        </xdr:cNvPr>
        <xdr:cNvSpPr/>
      </xdr:nvSpPr>
      <xdr:spPr>
        <a:xfrm>
          <a:off x="3746500" y="1675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46936</xdr:rowOff>
    </xdr:from>
    <xdr:ext cx="534377" cy="259045"/>
    <xdr:sp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4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115167</xdr:rowOff>
    </xdr:from>
    <xdr:to>
      <xdr:col>15</xdr:col>
      <xdr:colOff>101600</xdr:colOff>
      <xdr:row>98</xdr:row>
      <xdr:rowOff>45317</xdr:rowOff>
    </xdr:to>
    <xdr:sp textlink="">
      <xdr:nvSpPr>
        <xdr:cNvPr id="254" name="楕円 253">
          <a:extLst>
            <a:ext uri="{FF2B5EF4-FFF2-40B4-BE49-F238E27FC236}">
              <a16:creationId xmlns:a16="http://schemas.microsoft.com/office/drawing/2014/main" id="{00000000-0008-0000-0700-0000FE000000}"/>
            </a:ext>
          </a:extLst>
        </xdr:cNvPr>
        <xdr:cNvSpPr/>
      </xdr:nvSpPr>
      <xdr:spPr>
        <a:xfrm>
          <a:off x="2857500" y="1674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36444</xdr:rowOff>
    </xdr:from>
    <xdr:ext cx="534377" cy="259045"/>
    <xdr:sp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3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132517</xdr:rowOff>
    </xdr:from>
    <xdr:to>
      <xdr:col>10</xdr:col>
      <xdr:colOff>165100</xdr:colOff>
      <xdr:row>98</xdr:row>
      <xdr:rowOff>62667</xdr:rowOff>
    </xdr:to>
    <xdr:sp textlink="">
      <xdr:nvSpPr>
        <xdr:cNvPr id="256" name="楕円 255">
          <a:extLst>
            <a:ext uri="{FF2B5EF4-FFF2-40B4-BE49-F238E27FC236}">
              <a16:creationId xmlns:a16="http://schemas.microsoft.com/office/drawing/2014/main" id="{00000000-0008-0000-0700-000000010000}"/>
            </a:ext>
          </a:extLst>
        </xdr:cNvPr>
        <xdr:cNvSpPr/>
      </xdr:nvSpPr>
      <xdr:spPr>
        <a:xfrm>
          <a:off x="1968500" y="167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53794</xdr:rowOff>
    </xdr:from>
    <xdr:ext cx="534377" cy="259045"/>
    <xdr:sp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5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147650</xdr:rowOff>
    </xdr:from>
    <xdr:to>
      <xdr:col>6</xdr:col>
      <xdr:colOff>38100</xdr:colOff>
      <xdr:row>98</xdr:row>
      <xdr:rowOff>77800</xdr:rowOff>
    </xdr:to>
    <xdr:sp textlink="">
      <xdr:nvSpPr>
        <xdr:cNvPr id="258" name="楕円 257">
          <a:extLst>
            <a:ext uri="{FF2B5EF4-FFF2-40B4-BE49-F238E27FC236}">
              <a16:creationId xmlns:a16="http://schemas.microsoft.com/office/drawing/2014/main" id="{00000000-0008-0000-0700-000002010000}"/>
            </a:ext>
          </a:extLst>
        </xdr:cNvPr>
        <xdr:cNvSpPr/>
      </xdr:nvSpPr>
      <xdr:spPr>
        <a:xfrm>
          <a:off x="1079500" y="1677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68927</xdr:rowOff>
    </xdr:from>
    <xdr:ext cx="534377" cy="259045"/>
    <xdr:sp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7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44069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455412"/>
          <a:ext cx="1270"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47896</xdr:rowOff>
    </xdr:from>
    <xdr:ext cx="249299" cy="259045"/>
    <xdr:sp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4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44069</xdr:rowOff>
    </xdr:from>
    <xdr:to>
      <xdr:col>55</xdr:col>
      <xdr:colOff>88900</xdr:colOff>
      <xdr:row>39</xdr:row>
      <xdr:rowOff>44069</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469744" cy="259045"/>
    <xdr:sp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23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22733</xdr:rowOff>
    </xdr:from>
    <xdr:to>
      <xdr:col>55</xdr:col>
      <xdr:colOff>0</xdr:colOff>
      <xdr:row>39</xdr:row>
      <xdr:rowOff>22733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092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43197</xdr:rowOff>
    </xdr:from>
    <xdr:ext cx="378565" cy="259045"/>
    <xdr:sp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215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22733</xdr:rowOff>
    </xdr:from>
    <xdr:to>
      <xdr:col>50</xdr:col>
      <xdr:colOff>114300</xdr:colOff>
      <xdr:row>39</xdr:row>
      <xdr:rowOff>23114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70928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27178</xdr:rowOff>
    </xdr:from>
    <xdr:to>
      <xdr:col>50</xdr:col>
      <xdr:colOff>165100</xdr:colOff>
      <xdr:row>37</xdr:row>
      <xdr:rowOff>128778</xdr:rowOff>
    </xdr:to>
    <xdr:sp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145305</xdr:rowOff>
    </xdr:from>
    <xdr:ext cx="378565" cy="259045"/>
    <xdr:sp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23114</xdr:rowOff>
    </xdr:from>
    <xdr:to>
      <xdr:col>45</xdr:col>
      <xdr:colOff>177800</xdr:colOff>
      <xdr:row>39</xdr:row>
      <xdr:rowOff>23495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70966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159766</xdr:rowOff>
    </xdr:from>
    <xdr:to>
      <xdr:col>46</xdr:col>
      <xdr:colOff>38100</xdr:colOff>
      <xdr:row>37</xdr:row>
      <xdr:rowOff>89916</xdr:rowOff>
    </xdr:to>
    <xdr:sp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106443</xdr:rowOff>
    </xdr:from>
    <xdr:ext cx="378565" cy="259045"/>
    <xdr:sp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23114</xdr:rowOff>
    </xdr:from>
    <xdr:to>
      <xdr:col>41</xdr:col>
      <xdr:colOff>50800</xdr:colOff>
      <xdr:row>39</xdr:row>
      <xdr:rowOff>23495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0966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31750</xdr:rowOff>
    </xdr:from>
    <xdr:to>
      <xdr:col>41</xdr:col>
      <xdr:colOff>101600</xdr:colOff>
      <xdr:row>36</xdr:row>
      <xdr:rowOff>133350</xdr:rowOff>
    </xdr:to>
    <xdr:sp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149877</xdr:rowOff>
    </xdr:from>
    <xdr:ext cx="469744" cy="259045"/>
    <xdr:sp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26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889</xdr:rowOff>
    </xdr:from>
    <xdr:to>
      <xdr:col>36</xdr:col>
      <xdr:colOff>165100</xdr:colOff>
      <xdr:row>37</xdr:row>
      <xdr:rowOff>102489</xdr:rowOff>
    </xdr:to>
    <xdr:sp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119016</xdr:rowOff>
    </xdr:from>
    <xdr:ext cx="378565" cy="259045"/>
    <xdr:sp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119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143383</xdr:rowOff>
    </xdr:from>
    <xdr:to>
      <xdr:col>55</xdr:col>
      <xdr:colOff>50800</xdr:colOff>
      <xdr:row>39</xdr:row>
      <xdr:rowOff>73533</xdr:rowOff>
    </xdr:to>
    <xdr:sp textlink="">
      <xdr:nvSpPr>
        <xdr:cNvPr id="307" name="楕円 306">
          <a:extLst>
            <a:ext uri="{FF2B5EF4-FFF2-40B4-BE49-F238E27FC236}">
              <a16:creationId xmlns:a16="http://schemas.microsoft.com/office/drawing/2014/main" id="{00000000-0008-0000-0700-000033010000}"/>
            </a:ext>
          </a:extLst>
        </xdr:cNvPr>
        <xdr:cNvSpPr/>
      </xdr:nvSpPr>
      <xdr:spPr>
        <a:xfrm>
          <a:off x="10426700" y="66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58310</xdr:rowOff>
    </xdr:from>
    <xdr:ext cx="313932" cy="259045"/>
    <xdr:sp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734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143383</xdr:rowOff>
    </xdr:from>
    <xdr:to>
      <xdr:col>50</xdr:col>
      <xdr:colOff>165100</xdr:colOff>
      <xdr:row>39</xdr:row>
      <xdr:rowOff>73533</xdr:rowOff>
    </xdr:to>
    <xdr:sp textlink="">
      <xdr:nvSpPr>
        <xdr:cNvPr id="309" name="楕円 308">
          <a:extLst>
            <a:ext uri="{FF2B5EF4-FFF2-40B4-BE49-F238E27FC236}">
              <a16:creationId xmlns:a16="http://schemas.microsoft.com/office/drawing/2014/main" id="{00000000-0008-0000-0700-000035010000}"/>
            </a:ext>
          </a:extLst>
        </xdr:cNvPr>
        <xdr:cNvSpPr/>
      </xdr:nvSpPr>
      <xdr:spPr>
        <a:xfrm>
          <a:off x="9588500" y="66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64660</xdr:rowOff>
    </xdr:from>
    <xdr:ext cx="313932" cy="259045"/>
    <xdr:sp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82333" y="67512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143764</xdr:rowOff>
    </xdr:from>
    <xdr:to>
      <xdr:col>46</xdr:col>
      <xdr:colOff>38100</xdr:colOff>
      <xdr:row>39</xdr:row>
      <xdr:rowOff>73914</xdr:rowOff>
    </xdr:to>
    <xdr:sp textlink="">
      <xdr:nvSpPr>
        <xdr:cNvPr id="311" name="楕円 310">
          <a:extLst>
            <a:ext uri="{FF2B5EF4-FFF2-40B4-BE49-F238E27FC236}">
              <a16:creationId xmlns:a16="http://schemas.microsoft.com/office/drawing/2014/main" id="{00000000-0008-0000-0700-000037010000}"/>
            </a:ext>
          </a:extLst>
        </xdr:cNvPr>
        <xdr:cNvSpPr/>
      </xdr:nvSpPr>
      <xdr:spPr>
        <a:xfrm>
          <a:off x="8699500" y="66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65041</xdr:rowOff>
    </xdr:from>
    <xdr:ext cx="313932" cy="259045"/>
    <xdr:sp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93333" y="67515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144145</xdr:rowOff>
    </xdr:from>
    <xdr:to>
      <xdr:col>41</xdr:col>
      <xdr:colOff>101600</xdr:colOff>
      <xdr:row>39</xdr:row>
      <xdr:rowOff>74295</xdr:rowOff>
    </xdr:to>
    <xdr:sp textlink="">
      <xdr:nvSpPr>
        <xdr:cNvPr id="313" name="楕円 312">
          <a:extLst>
            <a:ext uri="{FF2B5EF4-FFF2-40B4-BE49-F238E27FC236}">
              <a16:creationId xmlns:a16="http://schemas.microsoft.com/office/drawing/2014/main" id="{00000000-0008-0000-0700-000039010000}"/>
            </a:ext>
          </a:extLst>
        </xdr:cNvPr>
        <xdr:cNvSpPr/>
      </xdr:nvSpPr>
      <xdr:spPr>
        <a:xfrm>
          <a:off x="7810500" y="66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65422</xdr:rowOff>
    </xdr:from>
    <xdr:ext cx="313932" cy="259045"/>
    <xdr:sp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04333" y="67519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143764</xdr:rowOff>
    </xdr:from>
    <xdr:to>
      <xdr:col>36</xdr:col>
      <xdr:colOff>165100</xdr:colOff>
      <xdr:row>39</xdr:row>
      <xdr:rowOff>73914</xdr:rowOff>
    </xdr:to>
    <xdr:sp textlink="">
      <xdr:nvSpPr>
        <xdr:cNvPr id="315" name="楕円 314">
          <a:extLst>
            <a:ext uri="{FF2B5EF4-FFF2-40B4-BE49-F238E27FC236}">
              <a16:creationId xmlns:a16="http://schemas.microsoft.com/office/drawing/2014/main" id="{00000000-0008-0000-0700-00003B010000}"/>
            </a:ext>
          </a:extLst>
        </xdr:cNvPr>
        <xdr:cNvSpPr/>
      </xdr:nvSpPr>
      <xdr:spPr>
        <a:xfrm>
          <a:off x="6921500" y="66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65041</xdr:rowOff>
    </xdr:from>
    <xdr:ext cx="313932" cy="259045"/>
    <xdr:sp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15333" y="67515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102301</xdr:rowOff>
    </xdr:from>
    <xdr:to>
      <xdr:col>54</xdr:col>
      <xdr:colOff>189865</xdr:colOff>
      <xdr:row>58</xdr:row>
      <xdr:rowOff>134396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674801"/>
          <a:ext cx="1270" cy="1403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138223</xdr:rowOff>
    </xdr:from>
    <xdr:ext cx="313932" cy="259045"/>
    <xdr:sp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82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134396</xdr:rowOff>
    </xdr:from>
    <xdr:to>
      <xdr:col>55</xdr:col>
      <xdr:colOff>88900</xdr:colOff>
      <xdr:row>58</xdr:row>
      <xdr:rowOff>134396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7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48978</xdr:rowOff>
    </xdr:from>
    <xdr:ext cx="534377" cy="259045"/>
    <xdr:sp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45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102301</xdr:rowOff>
    </xdr:from>
    <xdr:to>
      <xdr:col>55</xdr:col>
      <xdr:colOff>88900</xdr:colOff>
      <xdr:row>50</xdr:row>
      <xdr:rowOff>102301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67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125709</xdr:rowOff>
    </xdr:from>
    <xdr:to>
      <xdr:col>55</xdr:col>
      <xdr:colOff>0</xdr:colOff>
      <xdr:row>57</xdr:row>
      <xdr:rowOff>163475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898359"/>
          <a:ext cx="838200" cy="3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47861</xdr:rowOff>
    </xdr:from>
    <xdr:ext cx="469744" cy="259045"/>
    <xdr:sp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649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24984</xdr:rowOff>
    </xdr:from>
    <xdr:to>
      <xdr:col>55</xdr:col>
      <xdr:colOff>50800</xdr:colOff>
      <xdr:row>57</xdr:row>
      <xdr:rowOff>126584</xdr:rowOff>
    </xdr:to>
    <xdr:sp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79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125709</xdr:rowOff>
    </xdr:from>
    <xdr:to>
      <xdr:col>50</xdr:col>
      <xdr:colOff>114300</xdr:colOff>
      <xdr:row>57</xdr:row>
      <xdr:rowOff>170149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898359"/>
          <a:ext cx="889000" cy="4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11725</xdr:rowOff>
    </xdr:from>
    <xdr:to>
      <xdr:col>50</xdr:col>
      <xdr:colOff>165100</xdr:colOff>
      <xdr:row>57</xdr:row>
      <xdr:rowOff>113325</xdr:rowOff>
    </xdr:to>
    <xdr:sp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78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129852</xdr:rowOff>
    </xdr:from>
    <xdr:ext cx="469744" cy="259045"/>
    <xdr:sp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404428" y="955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162194</xdr:rowOff>
    </xdr:from>
    <xdr:to>
      <xdr:col>45</xdr:col>
      <xdr:colOff>177800</xdr:colOff>
      <xdr:row>57</xdr:row>
      <xdr:rowOff>170149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934844"/>
          <a:ext cx="8890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19314</xdr:rowOff>
    </xdr:from>
    <xdr:to>
      <xdr:col>46</xdr:col>
      <xdr:colOff>38100</xdr:colOff>
      <xdr:row>57</xdr:row>
      <xdr:rowOff>120914</xdr:rowOff>
    </xdr:to>
    <xdr:sp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79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137441</xdr:rowOff>
    </xdr:from>
    <xdr:ext cx="469744" cy="259045"/>
    <xdr:sp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515428" y="956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162194</xdr:rowOff>
    </xdr:from>
    <xdr:to>
      <xdr:col>41</xdr:col>
      <xdr:colOff>50800</xdr:colOff>
      <xdr:row>57</xdr:row>
      <xdr:rowOff>165029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934844"/>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29830</xdr:rowOff>
    </xdr:from>
    <xdr:to>
      <xdr:col>41</xdr:col>
      <xdr:colOff>101600</xdr:colOff>
      <xdr:row>57</xdr:row>
      <xdr:rowOff>131430</xdr:rowOff>
    </xdr:to>
    <xdr:sp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147957</xdr:rowOff>
    </xdr:from>
    <xdr:ext cx="469744" cy="259045"/>
    <xdr:sp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626428" y="957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152999</xdr:rowOff>
    </xdr:from>
    <xdr:to>
      <xdr:col>36</xdr:col>
      <xdr:colOff>165100</xdr:colOff>
      <xdr:row>57</xdr:row>
      <xdr:rowOff>83149</xdr:rowOff>
    </xdr:to>
    <xdr:sp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99676</xdr:rowOff>
    </xdr:from>
    <xdr:ext cx="469744" cy="259045"/>
    <xdr:sp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37428" y="952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112675</xdr:rowOff>
    </xdr:from>
    <xdr:to>
      <xdr:col>55</xdr:col>
      <xdr:colOff>50800</xdr:colOff>
      <xdr:row>58</xdr:row>
      <xdr:rowOff>42825</xdr:rowOff>
    </xdr:to>
    <xdr:sp textlink="">
      <xdr:nvSpPr>
        <xdr:cNvPr id="362" name="楕円 361">
          <a:extLst>
            <a:ext uri="{FF2B5EF4-FFF2-40B4-BE49-F238E27FC236}">
              <a16:creationId xmlns:a16="http://schemas.microsoft.com/office/drawing/2014/main" id="{00000000-0008-0000-0700-00006A010000}"/>
            </a:ext>
          </a:extLst>
        </xdr:cNvPr>
        <xdr:cNvSpPr/>
      </xdr:nvSpPr>
      <xdr:spPr>
        <a:xfrm>
          <a:off x="10426700" y="988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91102</xdr:rowOff>
    </xdr:from>
    <xdr:ext cx="469744" cy="259045"/>
    <xdr:sp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6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74909</xdr:rowOff>
    </xdr:from>
    <xdr:to>
      <xdr:col>50</xdr:col>
      <xdr:colOff>165100</xdr:colOff>
      <xdr:row>58</xdr:row>
      <xdr:rowOff>5059</xdr:rowOff>
    </xdr:to>
    <xdr:sp textlink="">
      <xdr:nvSpPr>
        <xdr:cNvPr id="364" name="楕円 363">
          <a:extLst>
            <a:ext uri="{FF2B5EF4-FFF2-40B4-BE49-F238E27FC236}">
              <a16:creationId xmlns:a16="http://schemas.microsoft.com/office/drawing/2014/main" id="{00000000-0008-0000-0700-00006C010000}"/>
            </a:ext>
          </a:extLst>
        </xdr:cNvPr>
        <xdr:cNvSpPr/>
      </xdr:nvSpPr>
      <xdr:spPr>
        <a:xfrm>
          <a:off x="9588500" y="984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167636</xdr:rowOff>
    </xdr:from>
    <xdr:ext cx="469744" cy="259045"/>
    <xdr:sp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04428" y="9940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119349</xdr:rowOff>
    </xdr:from>
    <xdr:to>
      <xdr:col>46</xdr:col>
      <xdr:colOff>38100</xdr:colOff>
      <xdr:row>58</xdr:row>
      <xdr:rowOff>49499</xdr:rowOff>
    </xdr:to>
    <xdr:sp textlink="">
      <xdr:nvSpPr>
        <xdr:cNvPr id="366" name="楕円 365">
          <a:extLst>
            <a:ext uri="{FF2B5EF4-FFF2-40B4-BE49-F238E27FC236}">
              <a16:creationId xmlns:a16="http://schemas.microsoft.com/office/drawing/2014/main" id="{00000000-0008-0000-0700-00006E010000}"/>
            </a:ext>
          </a:extLst>
        </xdr:cNvPr>
        <xdr:cNvSpPr/>
      </xdr:nvSpPr>
      <xdr:spPr>
        <a:xfrm>
          <a:off x="8699500" y="989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40626</xdr:rowOff>
    </xdr:from>
    <xdr:ext cx="469744" cy="259045"/>
    <xdr:sp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15428" y="998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111394</xdr:rowOff>
    </xdr:from>
    <xdr:to>
      <xdr:col>41</xdr:col>
      <xdr:colOff>101600</xdr:colOff>
      <xdr:row>58</xdr:row>
      <xdr:rowOff>41544</xdr:rowOff>
    </xdr:to>
    <xdr:sp textlink="">
      <xdr:nvSpPr>
        <xdr:cNvPr id="368" name="楕円 367">
          <a:extLst>
            <a:ext uri="{FF2B5EF4-FFF2-40B4-BE49-F238E27FC236}">
              <a16:creationId xmlns:a16="http://schemas.microsoft.com/office/drawing/2014/main" id="{00000000-0008-0000-0700-000070010000}"/>
            </a:ext>
          </a:extLst>
        </xdr:cNvPr>
        <xdr:cNvSpPr/>
      </xdr:nvSpPr>
      <xdr:spPr>
        <a:xfrm>
          <a:off x="7810500" y="988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32671</xdr:rowOff>
    </xdr:from>
    <xdr:ext cx="469744" cy="259045"/>
    <xdr:sp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26428" y="997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114229</xdr:rowOff>
    </xdr:from>
    <xdr:to>
      <xdr:col>36</xdr:col>
      <xdr:colOff>165100</xdr:colOff>
      <xdr:row>58</xdr:row>
      <xdr:rowOff>44379</xdr:rowOff>
    </xdr:to>
    <xdr:sp textlink="">
      <xdr:nvSpPr>
        <xdr:cNvPr id="370" name="楕円 369">
          <a:extLst>
            <a:ext uri="{FF2B5EF4-FFF2-40B4-BE49-F238E27FC236}">
              <a16:creationId xmlns:a16="http://schemas.microsoft.com/office/drawing/2014/main" id="{00000000-0008-0000-0700-000072010000}"/>
            </a:ext>
          </a:extLst>
        </xdr:cNvPr>
        <xdr:cNvSpPr/>
      </xdr:nvSpPr>
      <xdr:spPr>
        <a:xfrm>
          <a:off x="6921500" y="98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35506</xdr:rowOff>
    </xdr:from>
    <xdr:ext cx="469744" cy="259045"/>
    <xdr:sp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37428" y="997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23434</xdr:rowOff>
    </xdr:from>
    <xdr:to>
      <xdr:col>54</xdr:col>
      <xdr:colOff>189865</xdr:colOff>
      <xdr:row>78</xdr:row>
      <xdr:rowOff>65542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96384"/>
          <a:ext cx="1270" cy="124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69369</xdr:rowOff>
    </xdr:from>
    <xdr:ext cx="469744" cy="259045"/>
    <xdr:sp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44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65542</xdr:rowOff>
    </xdr:from>
    <xdr:to>
      <xdr:col>55</xdr:col>
      <xdr:colOff>88900</xdr:colOff>
      <xdr:row>78</xdr:row>
      <xdr:rowOff>65542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3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141561</xdr:rowOff>
    </xdr:from>
    <xdr:ext cx="534377" cy="259045"/>
    <xdr:sp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7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23434</xdr:rowOff>
    </xdr:from>
    <xdr:to>
      <xdr:col>55</xdr:col>
      <xdr:colOff>88900</xdr:colOff>
      <xdr:row>71</xdr:row>
      <xdr:rowOff>23434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9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152594</xdr:rowOff>
    </xdr:from>
    <xdr:to>
      <xdr:col>55</xdr:col>
      <xdr:colOff>0</xdr:colOff>
      <xdr:row>77</xdr:row>
      <xdr:rowOff>131563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182794"/>
          <a:ext cx="838200" cy="15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133266</xdr:rowOff>
    </xdr:from>
    <xdr:ext cx="469744" cy="259045"/>
    <xdr:sp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2992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110389</xdr:rowOff>
    </xdr:from>
    <xdr:to>
      <xdr:col>55</xdr:col>
      <xdr:colOff>50800</xdr:colOff>
      <xdr:row>77</xdr:row>
      <xdr:rowOff>40539</xdr:rowOff>
    </xdr:to>
    <xdr:sp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152594</xdr:rowOff>
    </xdr:from>
    <xdr:to>
      <xdr:col>50</xdr:col>
      <xdr:colOff>114300</xdr:colOff>
      <xdr:row>78</xdr:row>
      <xdr:rowOff>26223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182794"/>
          <a:ext cx="889000" cy="216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30790</xdr:rowOff>
    </xdr:from>
    <xdr:to>
      <xdr:col>50</xdr:col>
      <xdr:colOff>165100</xdr:colOff>
      <xdr:row>76</xdr:row>
      <xdr:rowOff>132390</xdr:rowOff>
    </xdr:to>
    <xdr:sp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148917</xdr:rowOff>
    </xdr:from>
    <xdr:ext cx="469744" cy="259045"/>
    <xdr:sp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404428" y="128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22062</xdr:rowOff>
    </xdr:from>
    <xdr:to>
      <xdr:col>45</xdr:col>
      <xdr:colOff>177800</xdr:colOff>
      <xdr:row>78</xdr:row>
      <xdr:rowOff>26223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395162"/>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6787</xdr:rowOff>
    </xdr:from>
    <xdr:to>
      <xdr:col>46</xdr:col>
      <xdr:colOff>38100</xdr:colOff>
      <xdr:row>77</xdr:row>
      <xdr:rowOff>108387</xdr:rowOff>
    </xdr:to>
    <xdr:sp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124914</xdr:rowOff>
    </xdr:from>
    <xdr:ext cx="469744" cy="259045"/>
    <xdr:sp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515428" y="129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21926</xdr:rowOff>
    </xdr:from>
    <xdr:to>
      <xdr:col>41</xdr:col>
      <xdr:colOff>50800</xdr:colOff>
      <xdr:row>78</xdr:row>
      <xdr:rowOff>22062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395026"/>
          <a:ext cx="8890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43042</xdr:rowOff>
    </xdr:from>
    <xdr:to>
      <xdr:col>41</xdr:col>
      <xdr:colOff>101600</xdr:colOff>
      <xdr:row>77</xdr:row>
      <xdr:rowOff>144642</xdr:rowOff>
    </xdr:to>
    <xdr:sp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161169</xdr:rowOff>
    </xdr:from>
    <xdr:ext cx="469744" cy="259045"/>
    <xdr:sp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626428" y="130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26857</xdr:rowOff>
    </xdr:from>
    <xdr:to>
      <xdr:col>36</xdr:col>
      <xdr:colOff>165100</xdr:colOff>
      <xdr:row>77</xdr:row>
      <xdr:rowOff>128457</xdr:rowOff>
    </xdr:to>
    <xdr:sp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144984</xdr:rowOff>
    </xdr:from>
    <xdr:ext cx="469744" cy="259045"/>
    <xdr:sp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37428" y="1300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80763</xdr:rowOff>
    </xdr:from>
    <xdr:to>
      <xdr:col>55</xdr:col>
      <xdr:colOff>50800</xdr:colOff>
      <xdr:row>78</xdr:row>
      <xdr:rowOff>10913</xdr:rowOff>
    </xdr:to>
    <xdr:sp textlink="">
      <xdr:nvSpPr>
        <xdr:cNvPr id="417" name="楕円 416">
          <a:extLst>
            <a:ext uri="{FF2B5EF4-FFF2-40B4-BE49-F238E27FC236}">
              <a16:creationId xmlns:a16="http://schemas.microsoft.com/office/drawing/2014/main" id="{00000000-0008-0000-0700-0000A1010000}"/>
            </a:ext>
          </a:extLst>
        </xdr:cNvPr>
        <xdr:cNvSpPr/>
      </xdr:nvSpPr>
      <xdr:spPr>
        <a:xfrm>
          <a:off x="10426700" y="1328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167140</xdr:rowOff>
    </xdr:from>
    <xdr:ext cx="469744" cy="259045"/>
    <xdr:sp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9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101794</xdr:rowOff>
    </xdr:from>
    <xdr:to>
      <xdr:col>50</xdr:col>
      <xdr:colOff>165100</xdr:colOff>
      <xdr:row>77</xdr:row>
      <xdr:rowOff>31944</xdr:rowOff>
    </xdr:to>
    <xdr:sp textlink="">
      <xdr:nvSpPr>
        <xdr:cNvPr id="419" name="楕円 418">
          <a:extLst>
            <a:ext uri="{FF2B5EF4-FFF2-40B4-BE49-F238E27FC236}">
              <a16:creationId xmlns:a16="http://schemas.microsoft.com/office/drawing/2014/main" id="{00000000-0008-0000-0700-0000A3010000}"/>
            </a:ext>
          </a:extLst>
        </xdr:cNvPr>
        <xdr:cNvSpPr/>
      </xdr:nvSpPr>
      <xdr:spPr>
        <a:xfrm>
          <a:off x="9588500" y="1313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23071</xdr:rowOff>
    </xdr:from>
    <xdr:ext cx="469744" cy="259045"/>
    <xdr:sp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22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146873</xdr:rowOff>
    </xdr:from>
    <xdr:to>
      <xdr:col>46</xdr:col>
      <xdr:colOff>38100</xdr:colOff>
      <xdr:row>78</xdr:row>
      <xdr:rowOff>77023</xdr:rowOff>
    </xdr:to>
    <xdr:sp textlink="">
      <xdr:nvSpPr>
        <xdr:cNvPr id="421" name="楕円 420">
          <a:extLst>
            <a:ext uri="{FF2B5EF4-FFF2-40B4-BE49-F238E27FC236}">
              <a16:creationId xmlns:a16="http://schemas.microsoft.com/office/drawing/2014/main" id="{00000000-0008-0000-0700-0000A5010000}"/>
            </a:ext>
          </a:extLst>
        </xdr:cNvPr>
        <xdr:cNvSpPr/>
      </xdr:nvSpPr>
      <xdr:spPr>
        <a:xfrm>
          <a:off x="8699500" y="1334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68150</xdr:rowOff>
    </xdr:from>
    <xdr:ext cx="469744" cy="259045"/>
    <xdr:sp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44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142712</xdr:rowOff>
    </xdr:from>
    <xdr:to>
      <xdr:col>41</xdr:col>
      <xdr:colOff>101600</xdr:colOff>
      <xdr:row>78</xdr:row>
      <xdr:rowOff>72862</xdr:rowOff>
    </xdr:to>
    <xdr:sp textlink="">
      <xdr:nvSpPr>
        <xdr:cNvPr id="423" name="楕円 422">
          <a:extLst>
            <a:ext uri="{FF2B5EF4-FFF2-40B4-BE49-F238E27FC236}">
              <a16:creationId xmlns:a16="http://schemas.microsoft.com/office/drawing/2014/main" id="{00000000-0008-0000-0700-0000A7010000}"/>
            </a:ext>
          </a:extLst>
        </xdr:cNvPr>
        <xdr:cNvSpPr/>
      </xdr:nvSpPr>
      <xdr:spPr>
        <a:xfrm>
          <a:off x="7810500" y="1334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63989</xdr:rowOff>
    </xdr:from>
    <xdr:ext cx="469744" cy="259045"/>
    <xdr:sp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4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142576</xdr:rowOff>
    </xdr:from>
    <xdr:to>
      <xdr:col>36</xdr:col>
      <xdr:colOff>165100</xdr:colOff>
      <xdr:row>78</xdr:row>
      <xdr:rowOff>72726</xdr:rowOff>
    </xdr:to>
    <xdr:sp textlink="">
      <xdr:nvSpPr>
        <xdr:cNvPr id="425" name="楕円 424">
          <a:extLst>
            <a:ext uri="{FF2B5EF4-FFF2-40B4-BE49-F238E27FC236}">
              <a16:creationId xmlns:a16="http://schemas.microsoft.com/office/drawing/2014/main" id="{00000000-0008-0000-0700-0000A9010000}"/>
            </a:ext>
          </a:extLst>
        </xdr:cNvPr>
        <xdr:cNvSpPr/>
      </xdr:nvSpPr>
      <xdr:spPr>
        <a:xfrm>
          <a:off x="6921500" y="133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63853</xdr:rowOff>
    </xdr:from>
    <xdr:ext cx="469744" cy="259045"/>
    <xdr:sp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43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35556</xdr:rowOff>
    </xdr:from>
    <xdr:to>
      <xdr:col>54</xdr:col>
      <xdr:colOff>189865</xdr:colOff>
      <xdr:row>98</xdr:row>
      <xdr:rowOff>76149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466056"/>
          <a:ext cx="1270" cy="141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79976</xdr:rowOff>
    </xdr:from>
    <xdr:ext cx="534377" cy="259045"/>
    <xdr:sp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76149</xdr:rowOff>
    </xdr:from>
    <xdr:to>
      <xdr:col>55</xdr:col>
      <xdr:colOff>88900</xdr:colOff>
      <xdr:row>98</xdr:row>
      <xdr:rowOff>76149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7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153683</xdr:rowOff>
    </xdr:from>
    <xdr:ext cx="534377" cy="259045"/>
    <xdr:sp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4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59,189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35556</xdr:rowOff>
    </xdr:from>
    <xdr:to>
      <xdr:col>55</xdr:col>
      <xdr:colOff>88900</xdr:colOff>
      <xdr:row>90</xdr:row>
      <xdr:rowOff>35556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46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155375</xdr:rowOff>
    </xdr:from>
    <xdr:to>
      <xdr:col>55</xdr:col>
      <xdr:colOff>0</xdr:colOff>
      <xdr:row>98</xdr:row>
      <xdr:rowOff>15277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786025"/>
          <a:ext cx="838200" cy="3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18541</xdr:rowOff>
    </xdr:from>
    <xdr:ext cx="534377" cy="259045"/>
    <xdr:sp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134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167114</xdr:rowOff>
    </xdr:from>
    <xdr:to>
      <xdr:col>55</xdr:col>
      <xdr:colOff>50800</xdr:colOff>
      <xdr:row>95</xdr:row>
      <xdr:rowOff>97264</xdr:rowOff>
    </xdr:to>
    <xdr:sp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2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152567</xdr:rowOff>
    </xdr:from>
    <xdr:to>
      <xdr:col>50</xdr:col>
      <xdr:colOff>114300</xdr:colOff>
      <xdr:row>98</xdr:row>
      <xdr:rowOff>15277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783217"/>
          <a:ext cx="889000" cy="3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100690</xdr:rowOff>
    </xdr:from>
    <xdr:to>
      <xdr:col>50</xdr:col>
      <xdr:colOff>165100</xdr:colOff>
      <xdr:row>95</xdr:row>
      <xdr:rowOff>30840</xdr:rowOff>
    </xdr:to>
    <xdr:sp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21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47367</xdr:rowOff>
    </xdr:from>
    <xdr:ext cx="534377" cy="259045"/>
    <xdr:sp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599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152567</xdr:rowOff>
    </xdr:from>
    <xdr:to>
      <xdr:col>45</xdr:col>
      <xdr:colOff>177800</xdr:colOff>
      <xdr:row>97</xdr:row>
      <xdr:rowOff>167132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783217"/>
          <a:ext cx="8890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155684</xdr:rowOff>
    </xdr:from>
    <xdr:to>
      <xdr:col>46</xdr:col>
      <xdr:colOff>38100</xdr:colOff>
      <xdr:row>95</xdr:row>
      <xdr:rowOff>85834</xdr:rowOff>
    </xdr:to>
    <xdr:sp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102361</xdr:rowOff>
    </xdr:from>
    <xdr:ext cx="534377" cy="259045"/>
    <xdr:sp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04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167132</xdr:rowOff>
    </xdr:from>
    <xdr:to>
      <xdr:col>41</xdr:col>
      <xdr:colOff>50800</xdr:colOff>
      <xdr:row>98</xdr:row>
      <xdr:rowOff>4434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797782"/>
          <a:ext cx="8890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148695</xdr:rowOff>
    </xdr:from>
    <xdr:to>
      <xdr:col>41</xdr:col>
      <xdr:colOff>101600</xdr:colOff>
      <xdr:row>95</xdr:row>
      <xdr:rowOff>78845</xdr:rowOff>
    </xdr:to>
    <xdr:sp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95372</xdr:rowOff>
    </xdr:from>
    <xdr:ext cx="534377" cy="259045"/>
    <xdr:sp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0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65126</xdr:rowOff>
    </xdr:from>
    <xdr:to>
      <xdr:col>36</xdr:col>
      <xdr:colOff>165100</xdr:colOff>
      <xdr:row>94</xdr:row>
      <xdr:rowOff>166726</xdr:rowOff>
    </xdr:to>
    <xdr:sp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11803</xdr:rowOff>
    </xdr:from>
    <xdr:ext cx="534377" cy="259045"/>
    <xdr:sp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595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104575</xdr:rowOff>
    </xdr:from>
    <xdr:to>
      <xdr:col>55</xdr:col>
      <xdr:colOff>50800</xdr:colOff>
      <xdr:row>98</xdr:row>
      <xdr:rowOff>34725</xdr:rowOff>
    </xdr:to>
    <xdr:sp textlink="">
      <xdr:nvSpPr>
        <xdr:cNvPr id="477" name="楕円 476">
          <a:extLst>
            <a:ext uri="{FF2B5EF4-FFF2-40B4-BE49-F238E27FC236}">
              <a16:creationId xmlns:a16="http://schemas.microsoft.com/office/drawing/2014/main" id="{00000000-0008-0000-0700-0000DD010000}"/>
            </a:ext>
          </a:extLst>
        </xdr:cNvPr>
        <xdr:cNvSpPr/>
      </xdr:nvSpPr>
      <xdr:spPr>
        <a:xfrm>
          <a:off x="10426700" y="1673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19502</xdr:rowOff>
    </xdr:from>
    <xdr:ext cx="534377" cy="259045"/>
    <xdr:sp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5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135927</xdr:rowOff>
    </xdr:from>
    <xdr:to>
      <xdr:col>50</xdr:col>
      <xdr:colOff>165100</xdr:colOff>
      <xdr:row>98</xdr:row>
      <xdr:rowOff>66077</xdr:rowOff>
    </xdr:to>
    <xdr:sp textlink="">
      <xdr:nvSpPr>
        <xdr:cNvPr id="479" name="楕円 478">
          <a:extLst>
            <a:ext uri="{FF2B5EF4-FFF2-40B4-BE49-F238E27FC236}">
              <a16:creationId xmlns:a16="http://schemas.microsoft.com/office/drawing/2014/main" id="{00000000-0008-0000-0700-0000DF010000}"/>
            </a:ext>
          </a:extLst>
        </xdr:cNvPr>
        <xdr:cNvSpPr/>
      </xdr:nvSpPr>
      <xdr:spPr>
        <a:xfrm>
          <a:off x="9588500" y="1676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57204</xdr:rowOff>
    </xdr:from>
    <xdr:ext cx="534377" cy="259045"/>
    <xdr:sp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85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101767</xdr:rowOff>
    </xdr:from>
    <xdr:to>
      <xdr:col>46</xdr:col>
      <xdr:colOff>38100</xdr:colOff>
      <xdr:row>98</xdr:row>
      <xdr:rowOff>31917</xdr:rowOff>
    </xdr:to>
    <xdr:sp textlink="">
      <xdr:nvSpPr>
        <xdr:cNvPr id="481" name="楕円 480">
          <a:extLst>
            <a:ext uri="{FF2B5EF4-FFF2-40B4-BE49-F238E27FC236}">
              <a16:creationId xmlns:a16="http://schemas.microsoft.com/office/drawing/2014/main" id="{00000000-0008-0000-0700-0000E1010000}"/>
            </a:ext>
          </a:extLst>
        </xdr:cNvPr>
        <xdr:cNvSpPr/>
      </xdr:nvSpPr>
      <xdr:spPr>
        <a:xfrm>
          <a:off x="8699500" y="1673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23044</xdr:rowOff>
    </xdr:from>
    <xdr:ext cx="534377" cy="259045"/>
    <xdr:sp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2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116332</xdr:rowOff>
    </xdr:from>
    <xdr:to>
      <xdr:col>41</xdr:col>
      <xdr:colOff>101600</xdr:colOff>
      <xdr:row>98</xdr:row>
      <xdr:rowOff>46482</xdr:rowOff>
    </xdr:to>
    <xdr:sp textlink="">
      <xdr:nvSpPr>
        <xdr:cNvPr id="483" name="楕円 482">
          <a:extLst>
            <a:ext uri="{FF2B5EF4-FFF2-40B4-BE49-F238E27FC236}">
              <a16:creationId xmlns:a16="http://schemas.microsoft.com/office/drawing/2014/main" id="{00000000-0008-0000-0700-0000E3010000}"/>
            </a:ext>
          </a:extLst>
        </xdr:cNvPr>
        <xdr:cNvSpPr/>
      </xdr:nvSpPr>
      <xdr:spPr>
        <a:xfrm>
          <a:off x="7810500" y="167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37609</xdr:rowOff>
    </xdr:from>
    <xdr:ext cx="534377" cy="259045"/>
    <xdr:sp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83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125084</xdr:rowOff>
    </xdr:from>
    <xdr:to>
      <xdr:col>36</xdr:col>
      <xdr:colOff>165100</xdr:colOff>
      <xdr:row>98</xdr:row>
      <xdr:rowOff>55234</xdr:rowOff>
    </xdr:to>
    <xdr:sp textlink="">
      <xdr:nvSpPr>
        <xdr:cNvPr id="485" name="楕円 484">
          <a:extLst>
            <a:ext uri="{FF2B5EF4-FFF2-40B4-BE49-F238E27FC236}">
              <a16:creationId xmlns:a16="http://schemas.microsoft.com/office/drawing/2014/main" id="{00000000-0008-0000-0700-0000E5010000}"/>
            </a:ext>
          </a:extLst>
        </xdr:cNvPr>
        <xdr:cNvSpPr/>
      </xdr:nvSpPr>
      <xdr:spPr>
        <a:xfrm>
          <a:off x="6921500" y="1675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46361</xdr:rowOff>
    </xdr:from>
    <xdr:ext cx="534377" cy="259045"/>
    <xdr:sp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84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168529</xdr:rowOff>
    </xdr:from>
    <xdr:to>
      <xdr:col>85</xdr:col>
      <xdr:colOff>126364</xdr:colOff>
      <xdr:row>39</xdr:row>
      <xdr:rowOff>14986</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312029"/>
          <a:ext cx="1269"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18813</xdr:rowOff>
    </xdr:from>
    <xdr:ext cx="469744" cy="259045"/>
    <xdr:sp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0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14986</xdr:rowOff>
    </xdr:from>
    <xdr:to>
      <xdr:col>86</xdr:col>
      <xdr:colOff>25400</xdr:colOff>
      <xdr:row>39</xdr:row>
      <xdr:rowOff>14986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0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115206</xdr:rowOff>
    </xdr:from>
    <xdr:ext cx="534377" cy="259045"/>
    <xdr:sp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8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168529</xdr:rowOff>
    </xdr:from>
    <xdr:to>
      <xdr:col>86</xdr:col>
      <xdr:colOff>25400</xdr:colOff>
      <xdr:row>30</xdr:row>
      <xdr:rowOff>168529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31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85471</xdr:rowOff>
    </xdr:from>
    <xdr:to>
      <xdr:col>85</xdr:col>
      <xdr:colOff>127000</xdr:colOff>
      <xdr:row>37</xdr:row>
      <xdr:rowOff>128905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429121"/>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45229</xdr:rowOff>
    </xdr:from>
    <xdr:ext cx="534377" cy="259045"/>
    <xdr:sp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045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22352</xdr:rowOff>
    </xdr:from>
    <xdr:to>
      <xdr:col>85</xdr:col>
      <xdr:colOff>177800</xdr:colOff>
      <xdr:row>36</xdr:row>
      <xdr:rowOff>123952</xdr:rowOff>
    </xdr:to>
    <xdr:sp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9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162687</xdr:rowOff>
    </xdr:from>
    <xdr:to>
      <xdr:col>81</xdr:col>
      <xdr:colOff>50800</xdr:colOff>
      <xdr:row>37</xdr:row>
      <xdr:rowOff>128905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5820537"/>
          <a:ext cx="889000" cy="65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127762</xdr:rowOff>
    </xdr:from>
    <xdr:to>
      <xdr:col>81</xdr:col>
      <xdr:colOff>101600</xdr:colOff>
      <xdr:row>36</xdr:row>
      <xdr:rowOff>57912</xdr:rowOff>
    </xdr:to>
    <xdr:sp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74439</xdr:rowOff>
    </xdr:from>
    <xdr:ext cx="534377" cy="259045"/>
    <xdr:sp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590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162687</xdr:rowOff>
    </xdr:from>
    <xdr:to>
      <xdr:col>76</xdr:col>
      <xdr:colOff>114300</xdr:colOff>
      <xdr:row>37</xdr:row>
      <xdr:rowOff>65786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5820537"/>
          <a:ext cx="889000" cy="58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131445</xdr:rowOff>
    </xdr:from>
    <xdr:to>
      <xdr:col>76</xdr:col>
      <xdr:colOff>165100</xdr:colOff>
      <xdr:row>36</xdr:row>
      <xdr:rowOff>61595</xdr:rowOff>
    </xdr:to>
    <xdr:sp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52722</xdr:rowOff>
    </xdr:from>
    <xdr:ext cx="534377" cy="259045"/>
    <xdr:sp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22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65786</xdr:rowOff>
    </xdr:from>
    <xdr:to>
      <xdr:col>71</xdr:col>
      <xdr:colOff>177800</xdr:colOff>
      <xdr:row>37</xdr:row>
      <xdr:rowOff>86487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2814300" y="6409436"/>
          <a:ext cx="889000" cy="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40386</xdr:rowOff>
    </xdr:from>
    <xdr:to>
      <xdr:col>72</xdr:col>
      <xdr:colOff>38100</xdr:colOff>
      <xdr:row>36</xdr:row>
      <xdr:rowOff>141986</xdr:rowOff>
    </xdr:to>
    <xdr:sp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158513</xdr:rowOff>
    </xdr:from>
    <xdr:ext cx="534377" cy="259045"/>
    <xdr:sp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598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74803</xdr:rowOff>
    </xdr:from>
    <xdr:to>
      <xdr:col>67</xdr:col>
      <xdr:colOff>101600</xdr:colOff>
      <xdr:row>37</xdr:row>
      <xdr:rowOff>4953</xdr:rowOff>
    </xdr:to>
    <xdr:sp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21480</xdr:rowOff>
    </xdr:from>
    <xdr:ext cx="534377" cy="259045"/>
    <xdr:sp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02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34671</xdr:rowOff>
    </xdr:from>
    <xdr:to>
      <xdr:col>85</xdr:col>
      <xdr:colOff>177800</xdr:colOff>
      <xdr:row>37</xdr:row>
      <xdr:rowOff>136271</xdr:rowOff>
    </xdr:to>
    <xdr:sp textlink="">
      <xdr:nvSpPr>
        <xdr:cNvPr id="535" name="楕円 534">
          <a:extLst>
            <a:ext uri="{FF2B5EF4-FFF2-40B4-BE49-F238E27FC236}">
              <a16:creationId xmlns:a16="http://schemas.microsoft.com/office/drawing/2014/main" id="{00000000-0008-0000-0700-000017020000}"/>
            </a:ext>
          </a:extLst>
        </xdr:cNvPr>
        <xdr:cNvSpPr/>
      </xdr:nvSpPr>
      <xdr:spPr>
        <a:xfrm>
          <a:off x="16268700" y="637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13098</xdr:rowOff>
    </xdr:from>
    <xdr:ext cx="534377" cy="259045"/>
    <xdr:sp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3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78105</xdr:rowOff>
    </xdr:from>
    <xdr:to>
      <xdr:col>81</xdr:col>
      <xdr:colOff>101600</xdr:colOff>
      <xdr:row>38</xdr:row>
      <xdr:rowOff>8255</xdr:rowOff>
    </xdr:to>
    <xdr:sp textlink="">
      <xdr:nvSpPr>
        <xdr:cNvPr id="537" name="楕円 536">
          <a:extLst>
            <a:ext uri="{FF2B5EF4-FFF2-40B4-BE49-F238E27FC236}">
              <a16:creationId xmlns:a16="http://schemas.microsoft.com/office/drawing/2014/main" id="{00000000-0008-0000-0700-000019020000}"/>
            </a:ext>
          </a:extLst>
        </xdr:cNvPr>
        <xdr:cNvSpPr/>
      </xdr:nvSpPr>
      <xdr:spPr>
        <a:xfrm>
          <a:off x="15430500" y="64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170832</xdr:rowOff>
    </xdr:from>
    <xdr:ext cx="534377" cy="259045"/>
    <xdr:sp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51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111887</xdr:rowOff>
    </xdr:from>
    <xdr:to>
      <xdr:col>76</xdr:col>
      <xdr:colOff>165100</xdr:colOff>
      <xdr:row>34</xdr:row>
      <xdr:rowOff>42037</xdr:rowOff>
    </xdr:to>
    <xdr:sp textlink="">
      <xdr:nvSpPr>
        <xdr:cNvPr id="539" name="楕円 538">
          <a:extLst>
            <a:ext uri="{FF2B5EF4-FFF2-40B4-BE49-F238E27FC236}">
              <a16:creationId xmlns:a16="http://schemas.microsoft.com/office/drawing/2014/main" id="{00000000-0008-0000-0700-00001B020000}"/>
            </a:ext>
          </a:extLst>
        </xdr:cNvPr>
        <xdr:cNvSpPr/>
      </xdr:nvSpPr>
      <xdr:spPr>
        <a:xfrm>
          <a:off x="14541500" y="576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58564</xdr:rowOff>
    </xdr:from>
    <xdr:ext cx="534377" cy="259045"/>
    <xdr:sp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54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14986</xdr:rowOff>
    </xdr:from>
    <xdr:to>
      <xdr:col>72</xdr:col>
      <xdr:colOff>38100</xdr:colOff>
      <xdr:row>37</xdr:row>
      <xdr:rowOff>116586</xdr:rowOff>
    </xdr:to>
    <xdr:sp textlink="">
      <xdr:nvSpPr>
        <xdr:cNvPr id="541" name="楕円 540">
          <a:extLst>
            <a:ext uri="{FF2B5EF4-FFF2-40B4-BE49-F238E27FC236}">
              <a16:creationId xmlns:a16="http://schemas.microsoft.com/office/drawing/2014/main" id="{00000000-0008-0000-0700-00001D020000}"/>
            </a:ext>
          </a:extLst>
        </xdr:cNvPr>
        <xdr:cNvSpPr/>
      </xdr:nvSpPr>
      <xdr:spPr>
        <a:xfrm>
          <a:off x="13652500" y="635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107713</xdr:rowOff>
    </xdr:from>
    <xdr:ext cx="534377" cy="259045"/>
    <xdr:sp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45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35687</xdr:rowOff>
    </xdr:from>
    <xdr:to>
      <xdr:col>67</xdr:col>
      <xdr:colOff>101600</xdr:colOff>
      <xdr:row>37</xdr:row>
      <xdr:rowOff>137287</xdr:rowOff>
    </xdr:to>
    <xdr:sp textlink="">
      <xdr:nvSpPr>
        <xdr:cNvPr id="543" name="楕円 542">
          <a:extLst>
            <a:ext uri="{FF2B5EF4-FFF2-40B4-BE49-F238E27FC236}">
              <a16:creationId xmlns:a16="http://schemas.microsoft.com/office/drawing/2014/main" id="{00000000-0008-0000-0700-00001F020000}"/>
            </a:ext>
          </a:extLst>
        </xdr:cNvPr>
        <xdr:cNvSpPr/>
      </xdr:nvSpPr>
      <xdr:spPr>
        <a:xfrm>
          <a:off x="12763500" y="637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128414</xdr:rowOff>
    </xdr:from>
    <xdr:ext cx="534377" cy="259045"/>
    <xdr:sp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47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143764</xdr:rowOff>
    </xdr:from>
    <xdr:to>
      <xdr:col>85</xdr:col>
      <xdr:colOff>126364</xdr:colOff>
      <xdr:row>59</xdr:row>
      <xdr:rowOff>112649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87714"/>
          <a:ext cx="1269" cy="13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116476</xdr:rowOff>
    </xdr:from>
    <xdr:ext cx="534377" cy="259045"/>
    <xdr:sp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112649</xdr:rowOff>
    </xdr:from>
    <xdr:to>
      <xdr:col>86</xdr:col>
      <xdr:colOff>25400</xdr:colOff>
      <xdr:row>59</xdr:row>
      <xdr:rowOff>112649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90441</xdr:rowOff>
    </xdr:from>
    <xdr:ext cx="599010" cy="259045"/>
    <xdr:sp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6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130,180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143764</xdr:rowOff>
    </xdr:from>
    <xdr:to>
      <xdr:col>86</xdr:col>
      <xdr:colOff>25400</xdr:colOff>
      <xdr:row>51</xdr:row>
      <xdr:rowOff>143764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8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47485</xdr:rowOff>
    </xdr:from>
    <xdr:to>
      <xdr:col>85</xdr:col>
      <xdr:colOff>127000</xdr:colOff>
      <xdr:row>58</xdr:row>
      <xdr:rowOff>113424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991585"/>
          <a:ext cx="838200" cy="6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130941</xdr:rowOff>
    </xdr:from>
    <xdr:ext cx="534377" cy="259045"/>
    <xdr:sp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32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108064</xdr:rowOff>
    </xdr:from>
    <xdr:to>
      <xdr:col>85</xdr:col>
      <xdr:colOff>177800</xdr:colOff>
      <xdr:row>58</xdr:row>
      <xdr:rowOff>38214</xdr:rowOff>
    </xdr:to>
    <xdr:sp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8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47003</xdr:rowOff>
    </xdr:from>
    <xdr:to>
      <xdr:col>81</xdr:col>
      <xdr:colOff>50800</xdr:colOff>
      <xdr:row>58</xdr:row>
      <xdr:rowOff>113424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991103"/>
          <a:ext cx="889000" cy="6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113144</xdr:rowOff>
    </xdr:from>
    <xdr:to>
      <xdr:col>81</xdr:col>
      <xdr:colOff>101600</xdr:colOff>
      <xdr:row>58</xdr:row>
      <xdr:rowOff>43294</xdr:rowOff>
    </xdr:to>
    <xdr:sp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59821</xdr:rowOff>
    </xdr:from>
    <xdr:ext cx="534377" cy="259045"/>
    <xdr:sp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47003</xdr:rowOff>
    </xdr:from>
    <xdr:to>
      <xdr:col>76</xdr:col>
      <xdr:colOff>114300</xdr:colOff>
      <xdr:row>58</xdr:row>
      <xdr:rowOff>143180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91103"/>
          <a:ext cx="889000" cy="9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33401</xdr:rowOff>
    </xdr:from>
    <xdr:to>
      <xdr:col>76</xdr:col>
      <xdr:colOff>165100</xdr:colOff>
      <xdr:row>58</xdr:row>
      <xdr:rowOff>135001</xdr:rowOff>
    </xdr:to>
    <xdr:sp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77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126128</xdr:rowOff>
    </xdr:from>
    <xdr:ext cx="534377" cy="259045"/>
    <xdr:sp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100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143180</xdr:rowOff>
    </xdr:from>
    <xdr:to>
      <xdr:col>71</xdr:col>
      <xdr:colOff>177800</xdr:colOff>
      <xdr:row>58</xdr:row>
      <xdr:rowOff>163678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10087280"/>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70256</xdr:rowOff>
    </xdr:from>
    <xdr:to>
      <xdr:col>72</xdr:col>
      <xdr:colOff>38100</xdr:colOff>
      <xdr:row>59</xdr:row>
      <xdr:rowOff>406</xdr:rowOff>
    </xdr:to>
    <xdr:sp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1001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16933</xdr:rowOff>
    </xdr:from>
    <xdr:ext cx="534377" cy="259045"/>
    <xdr:sp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78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52425</xdr:rowOff>
    </xdr:from>
    <xdr:to>
      <xdr:col>67</xdr:col>
      <xdr:colOff>101600</xdr:colOff>
      <xdr:row>58</xdr:row>
      <xdr:rowOff>154025</xdr:rowOff>
    </xdr:to>
    <xdr:sp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9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170552</xdr:rowOff>
    </xdr:from>
    <xdr:ext cx="534377" cy="259045"/>
    <xdr:sp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77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168135</xdr:rowOff>
    </xdr:from>
    <xdr:to>
      <xdr:col>85</xdr:col>
      <xdr:colOff>177800</xdr:colOff>
      <xdr:row>58</xdr:row>
      <xdr:rowOff>98285</xdr:rowOff>
    </xdr:to>
    <xdr:sp textlink="">
      <xdr:nvSpPr>
        <xdr:cNvPr id="593" name="楕円 592">
          <a:extLst>
            <a:ext uri="{FF2B5EF4-FFF2-40B4-BE49-F238E27FC236}">
              <a16:creationId xmlns:a16="http://schemas.microsoft.com/office/drawing/2014/main" id="{00000000-0008-0000-0700-000051020000}"/>
            </a:ext>
          </a:extLst>
        </xdr:cNvPr>
        <xdr:cNvSpPr/>
      </xdr:nvSpPr>
      <xdr:spPr>
        <a:xfrm>
          <a:off x="16268700" y="99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146562</xdr:rowOff>
    </xdr:from>
    <xdr:ext cx="534377" cy="259045"/>
    <xdr:sp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91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62624</xdr:rowOff>
    </xdr:from>
    <xdr:to>
      <xdr:col>81</xdr:col>
      <xdr:colOff>101600</xdr:colOff>
      <xdr:row>58</xdr:row>
      <xdr:rowOff>164224</xdr:rowOff>
    </xdr:to>
    <xdr:sp textlink="">
      <xdr:nvSpPr>
        <xdr:cNvPr id="595" name="楕円 594">
          <a:extLst>
            <a:ext uri="{FF2B5EF4-FFF2-40B4-BE49-F238E27FC236}">
              <a16:creationId xmlns:a16="http://schemas.microsoft.com/office/drawing/2014/main" id="{00000000-0008-0000-0700-000053020000}"/>
            </a:ext>
          </a:extLst>
        </xdr:cNvPr>
        <xdr:cNvSpPr/>
      </xdr:nvSpPr>
      <xdr:spPr>
        <a:xfrm>
          <a:off x="15430500" y="1000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155351</xdr:rowOff>
    </xdr:from>
    <xdr:ext cx="534377" cy="259045"/>
    <xdr:sp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09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167653</xdr:rowOff>
    </xdr:from>
    <xdr:to>
      <xdr:col>76</xdr:col>
      <xdr:colOff>165100</xdr:colOff>
      <xdr:row>58</xdr:row>
      <xdr:rowOff>97803</xdr:rowOff>
    </xdr:to>
    <xdr:sp textlink="">
      <xdr:nvSpPr>
        <xdr:cNvPr id="597" name="楕円 596">
          <a:extLst>
            <a:ext uri="{FF2B5EF4-FFF2-40B4-BE49-F238E27FC236}">
              <a16:creationId xmlns:a16="http://schemas.microsoft.com/office/drawing/2014/main" id="{00000000-0008-0000-0700-000055020000}"/>
            </a:ext>
          </a:extLst>
        </xdr:cNvPr>
        <xdr:cNvSpPr/>
      </xdr:nvSpPr>
      <xdr:spPr>
        <a:xfrm>
          <a:off x="14541500" y="994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114330</xdr:rowOff>
    </xdr:from>
    <xdr:ext cx="534377" cy="259045"/>
    <xdr:sp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71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92380</xdr:rowOff>
    </xdr:from>
    <xdr:to>
      <xdr:col>72</xdr:col>
      <xdr:colOff>38100</xdr:colOff>
      <xdr:row>59</xdr:row>
      <xdr:rowOff>22530</xdr:rowOff>
    </xdr:to>
    <xdr:sp textlink="">
      <xdr:nvSpPr>
        <xdr:cNvPr id="599" name="楕円 598">
          <a:extLst>
            <a:ext uri="{FF2B5EF4-FFF2-40B4-BE49-F238E27FC236}">
              <a16:creationId xmlns:a16="http://schemas.microsoft.com/office/drawing/2014/main" id="{00000000-0008-0000-0700-000057020000}"/>
            </a:ext>
          </a:extLst>
        </xdr:cNvPr>
        <xdr:cNvSpPr/>
      </xdr:nvSpPr>
      <xdr:spPr>
        <a:xfrm>
          <a:off x="13652500" y="100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13657</xdr:rowOff>
    </xdr:from>
    <xdr:ext cx="534377" cy="259045"/>
    <xdr:sp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12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112878</xdr:rowOff>
    </xdr:from>
    <xdr:to>
      <xdr:col>67</xdr:col>
      <xdr:colOff>101600</xdr:colOff>
      <xdr:row>59</xdr:row>
      <xdr:rowOff>43028</xdr:rowOff>
    </xdr:to>
    <xdr:sp textlink="">
      <xdr:nvSpPr>
        <xdr:cNvPr id="601" name="楕円 600">
          <a:extLst>
            <a:ext uri="{FF2B5EF4-FFF2-40B4-BE49-F238E27FC236}">
              <a16:creationId xmlns:a16="http://schemas.microsoft.com/office/drawing/2014/main" id="{00000000-0008-0000-0700-000059020000}"/>
            </a:ext>
          </a:extLst>
        </xdr:cNvPr>
        <xdr:cNvSpPr/>
      </xdr:nvSpPr>
      <xdr:spPr>
        <a:xfrm>
          <a:off x="12763500" y="1005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34155</xdr:rowOff>
    </xdr:from>
    <xdr:ext cx="534377" cy="259045"/>
    <xdr:sp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14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35577</xdr:rowOff>
    </xdr:from>
    <xdr:ext cx="377026" cy="259045"/>
    <xdr:sp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068974" y="1306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103124</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04624"/>
          <a:ext cx="1269"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49801</xdr:rowOff>
    </xdr:from>
    <xdr:ext cx="469744" cy="259045"/>
    <xdr:sp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87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103124</xdr:rowOff>
    </xdr:from>
    <xdr:to>
      <xdr:col>86</xdr:col>
      <xdr:colOff>25400</xdr:colOff>
      <xdr:row>70</xdr:row>
      <xdr:rowOff>103124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0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91964</xdr:rowOff>
    </xdr:from>
    <xdr:ext cx="378565" cy="259045"/>
    <xdr:sp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2936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69087</xdr:rowOff>
    </xdr:from>
    <xdr:to>
      <xdr:col>85</xdr:col>
      <xdr:colOff>177800</xdr:colOff>
      <xdr:row>78</xdr:row>
      <xdr:rowOff>170687</xdr:rowOff>
    </xdr:to>
    <xdr:sp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4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84074</xdr:rowOff>
    </xdr:from>
    <xdr:to>
      <xdr:col>81</xdr:col>
      <xdr:colOff>50800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114274"/>
          <a:ext cx="889000" cy="47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56896</xdr:rowOff>
    </xdr:from>
    <xdr:to>
      <xdr:col>81</xdr:col>
      <xdr:colOff>101600</xdr:colOff>
      <xdr:row>77</xdr:row>
      <xdr:rowOff>158496</xdr:rowOff>
    </xdr:to>
    <xdr:sp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3573</xdr:rowOff>
    </xdr:from>
    <xdr:ext cx="378565" cy="259045"/>
    <xdr:sp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2017" y="13033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84074</xdr:rowOff>
    </xdr:from>
    <xdr:to>
      <xdr:col>76</xdr:col>
      <xdr:colOff>114300</xdr:colOff>
      <xdr:row>79</xdr:row>
      <xdr:rowOff>43687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114274"/>
          <a:ext cx="889000" cy="47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133096</xdr:rowOff>
    </xdr:from>
    <xdr:to>
      <xdr:col>76</xdr:col>
      <xdr:colOff>165100</xdr:colOff>
      <xdr:row>78</xdr:row>
      <xdr:rowOff>63246</xdr:rowOff>
    </xdr:to>
    <xdr:sp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33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54373</xdr:rowOff>
    </xdr:from>
    <xdr:ext cx="378565" cy="259045"/>
    <xdr:sp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3017" y="13427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43687</xdr:rowOff>
    </xdr:from>
    <xdr:to>
      <xdr:col>71</xdr:col>
      <xdr:colOff>177800</xdr:colOff>
      <xdr:row>79</xdr:row>
      <xdr:rowOff>43687</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882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3556</xdr:rowOff>
    </xdr:from>
    <xdr:to>
      <xdr:col>72</xdr:col>
      <xdr:colOff>38100</xdr:colOff>
      <xdr:row>78</xdr:row>
      <xdr:rowOff>105156</xdr:rowOff>
    </xdr:to>
    <xdr:sp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37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121683</xdr:rowOff>
    </xdr:from>
    <xdr:ext cx="378565" cy="259045"/>
    <xdr:sp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4017" y="13151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49276</xdr:rowOff>
    </xdr:from>
    <xdr:to>
      <xdr:col>67</xdr:col>
      <xdr:colOff>101600</xdr:colOff>
      <xdr:row>71</xdr:row>
      <xdr:rowOff>150876</xdr:rowOff>
    </xdr:to>
    <xdr:sp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222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167403</xdr:rowOff>
    </xdr:from>
    <xdr:ext cx="469744" cy="259045"/>
    <xdr:sp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199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textlink="">
      <xdr:nvSpPr>
        <xdr:cNvPr id="650" name="楕円 649">
          <a:extLst>
            <a:ext uri="{FF2B5EF4-FFF2-40B4-BE49-F238E27FC236}">
              <a16:creationId xmlns:a16="http://schemas.microsoft.com/office/drawing/2014/main" id="{00000000-0008-0000-0700-00008A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textlink="">
      <xdr:nvSpPr>
        <xdr:cNvPr id="652" name="楕円 651">
          <a:extLst>
            <a:ext uri="{FF2B5EF4-FFF2-40B4-BE49-F238E27FC236}">
              <a16:creationId xmlns:a16="http://schemas.microsoft.com/office/drawing/2014/main" id="{00000000-0008-0000-0700-00008C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33274</xdr:rowOff>
    </xdr:from>
    <xdr:to>
      <xdr:col>76</xdr:col>
      <xdr:colOff>165100</xdr:colOff>
      <xdr:row>76</xdr:row>
      <xdr:rowOff>134874</xdr:rowOff>
    </xdr:to>
    <xdr:sp textlink="">
      <xdr:nvSpPr>
        <xdr:cNvPr id="654" name="楕円 653">
          <a:extLst>
            <a:ext uri="{FF2B5EF4-FFF2-40B4-BE49-F238E27FC236}">
              <a16:creationId xmlns:a16="http://schemas.microsoft.com/office/drawing/2014/main" id="{00000000-0008-0000-0700-00008E020000}"/>
            </a:ext>
          </a:extLst>
        </xdr:cNvPr>
        <xdr:cNvSpPr/>
      </xdr:nvSpPr>
      <xdr:spPr>
        <a:xfrm>
          <a:off x="14541500" y="130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74</xdr:row>
      <xdr:rowOff>151401</xdr:rowOff>
    </xdr:from>
    <xdr:ext cx="378565" cy="259045"/>
    <xdr:sp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3017" y="12838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164337</xdr:rowOff>
    </xdr:from>
    <xdr:to>
      <xdr:col>72</xdr:col>
      <xdr:colOff>38100</xdr:colOff>
      <xdr:row>79</xdr:row>
      <xdr:rowOff>94487</xdr:rowOff>
    </xdr:to>
    <xdr:sp textlink="">
      <xdr:nvSpPr>
        <xdr:cNvPr id="656" name="楕円 655">
          <a:extLst>
            <a:ext uri="{FF2B5EF4-FFF2-40B4-BE49-F238E27FC236}">
              <a16:creationId xmlns:a16="http://schemas.microsoft.com/office/drawing/2014/main" id="{00000000-0008-0000-0700-000090020000}"/>
            </a:ext>
          </a:extLst>
        </xdr:cNvPr>
        <xdr:cNvSpPr/>
      </xdr:nvSpPr>
      <xdr:spPr>
        <a:xfrm>
          <a:off x="13652500" y="135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85614</xdr:rowOff>
    </xdr:from>
    <xdr:ext cx="249299" cy="259045"/>
    <xdr:sp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6301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164337</xdr:rowOff>
    </xdr:from>
    <xdr:to>
      <xdr:col>67</xdr:col>
      <xdr:colOff>101600</xdr:colOff>
      <xdr:row>79</xdr:row>
      <xdr:rowOff>94487</xdr:rowOff>
    </xdr:to>
    <xdr:sp textlink="">
      <xdr:nvSpPr>
        <xdr:cNvPr id="658" name="楕円 657">
          <a:extLst>
            <a:ext uri="{FF2B5EF4-FFF2-40B4-BE49-F238E27FC236}">
              <a16:creationId xmlns:a16="http://schemas.microsoft.com/office/drawing/2014/main" id="{00000000-0008-0000-0700-000092020000}"/>
            </a:ext>
          </a:extLst>
        </xdr:cNvPr>
        <xdr:cNvSpPr/>
      </xdr:nvSpPr>
      <xdr:spPr>
        <a:xfrm>
          <a:off x="12763500" y="135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85614</xdr:rowOff>
    </xdr:from>
    <xdr:ext cx="249299" cy="259045"/>
    <xdr:sp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6301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84531</xdr:rowOff>
    </xdr:from>
    <xdr:to>
      <xdr:col>85</xdr:col>
      <xdr:colOff>126364</xdr:colOff>
      <xdr:row>98</xdr:row>
      <xdr:rowOff>17227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15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21054</xdr:rowOff>
    </xdr:from>
    <xdr:ext cx="534377" cy="259045"/>
    <xdr:sp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82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17227</xdr:rowOff>
    </xdr:from>
    <xdr:to>
      <xdr:col>86</xdr:col>
      <xdr:colOff>25400</xdr:colOff>
      <xdr:row>98</xdr:row>
      <xdr:rowOff>17227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81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31208</xdr:rowOff>
    </xdr:from>
    <xdr:ext cx="534377" cy="259045"/>
    <xdr:sp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29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84531</xdr:rowOff>
    </xdr:from>
    <xdr:to>
      <xdr:col>86</xdr:col>
      <xdr:colOff>25400</xdr:colOff>
      <xdr:row>90</xdr:row>
      <xdr:rowOff>84531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1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22561</xdr:rowOff>
    </xdr:from>
    <xdr:to>
      <xdr:col>85</xdr:col>
      <xdr:colOff>127000</xdr:colOff>
      <xdr:row>96</xdr:row>
      <xdr:rowOff>23552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481761"/>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143870</xdr:rowOff>
    </xdr:from>
    <xdr:ext cx="534377" cy="259045"/>
    <xdr:sp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31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165443</xdr:rowOff>
    </xdr:from>
    <xdr:to>
      <xdr:col>85</xdr:col>
      <xdr:colOff>177800</xdr:colOff>
      <xdr:row>96</xdr:row>
      <xdr:rowOff>95593</xdr:rowOff>
    </xdr:to>
    <xdr:sp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6731</xdr:rowOff>
    </xdr:from>
    <xdr:to>
      <xdr:col>81</xdr:col>
      <xdr:colOff>50800</xdr:colOff>
      <xdr:row>96</xdr:row>
      <xdr:rowOff>23552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465931"/>
          <a:ext cx="889000" cy="1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1194</xdr:rowOff>
    </xdr:from>
    <xdr:to>
      <xdr:col>81</xdr:col>
      <xdr:colOff>101600</xdr:colOff>
      <xdr:row>96</xdr:row>
      <xdr:rowOff>102794</xdr:rowOff>
    </xdr:to>
    <xdr:sp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93921</xdr:rowOff>
    </xdr:from>
    <xdr:ext cx="534377" cy="259045"/>
    <xdr:sp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5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6731</xdr:rowOff>
    </xdr:from>
    <xdr:to>
      <xdr:col>76</xdr:col>
      <xdr:colOff>114300</xdr:colOff>
      <xdr:row>96</xdr:row>
      <xdr:rowOff>12694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465931"/>
          <a:ext cx="889000" cy="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159804</xdr:rowOff>
    </xdr:from>
    <xdr:to>
      <xdr:col>76</xdr:col>
      <xdr:colOff>165100</xdr:colOff>
      <xdr:row>96</xdr:row>
      <xdr:rowOff>89954</xdr:rowOff>
    </xdr:to>
    <xdr:sp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81081</xdr:rowOff>
    </xdr:from>
    <xdr:ext cx="534377" cy="259045"/>
    <xdr:sp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5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12694</xdr:rowOff>
    </xdr:from>
    <xdr:to>
      <xdr:col>71</xdr:col>
      <xdr:colOff>177800</xdr:colOff>
      <xdr:row>96</xdr:row>
      <xdr:rowOff>29344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471894"/>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165405</xdr:rowOff>
    </xdr:from>
    <xdr:to>
      <xdr:col>72</xdr:col>
      <xdr:colOff>38100</xdr:colOff>
      <xdr:row>96</xdr:row>
      <xdr:rowOff>95555</xdr:rowOff>
    </xdr:to>
    <xdr:sp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86682</xdr:rowOff>
    </xdr:from>
    <xdr:ext cx="534377" cy="259045"/>
    <xdr:sp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165328</xdr:rowOff>
    </xdr:from>
    <xdr:to>
      <xdr:col>67</xdr:col>
      <xdr:colOff>101600</xdr:colOff>
      <xdr:row>96</xdr:row>
      <xdr:rowOff>95478</xdr:rowOff>
    </xdr:to>
    <xdr:sp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86605</xdr:rowOff>
    </xdr:from>
    <xdr:ext cx="534377" cy="259045"/>
    <xdr:sp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54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143211</xdr:rowOff>
    </xdr:from>
    <xdr:to>
      <xdr:col>85</xdr:col>
      <xdr:colOff>177800</xdr:colOff>
      <xdr:row>96</xdr:row>
      <xdr:rowOff>73361</xdr:rowOff>
    </xdr:to>
    <xdr:sp textlink="">
      <xdr:nvSpPr>
        <xdr:cNvPr id="707" name="楕円 706">
          <a:extLst>
            <a:ext uri="{FF2B5EF4-FFF2-40B4-BE49-F238E27FC236}">
              <a16:creationId xmlns:a16="http://schemas.microsoft.com/office/drawing/2014/main" id="{00000000-0008-0000-0700-0000C3020000}"/>
            </a:ext>
          </a:extLst>
        </xdr:cNvPr>
        <xdr:cNvSpPr/>
      </xdr:nvSpPr>
      <xdr:spPr>
        <a:xfrm>
          <a:off x="16268700" y="164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166088</xdr:rowOff>
    </xdr:from>
    <xdr:ext cx="534377" cy="259045"/>
    <xdr:sp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28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144202</xdr:rowOff>
    </xdr:from>
    <xdr:to>
      <xdr:col>81</xdr:col>
      <xdr:colOff>101600</xdr:colOff>
      <xdr:row>96</xdr:row>
      <xdr:rowOff>74352</xdr:rowOff>
    </xdr:to>
    <xdr:sp textlink="">
      <xdr:nvSpPr>
        <xdr:cNvPr id="709" name="楕円 708">
          <a:extLst>
            <a:ext uri="{FF2B5EF4-FFF2-40B4-BE49-F238E27FC236}">
              <a16:creationId xmlns:a16="http://schemas.microsoft.com/office/drawing/2014/main" id="{00000000-0008-0000-0700-0000C5020000}"/>
            </a:ext>
          </a:extLst>
        </xdr:cNvPr>
        <xdr:cNvSpPr/>
      </xdr:nvSpPr>
      <xdr:spPr>
        <a:xfrm>
          <a:off x="15430500" y="1643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90879</xdr:rowOff>
    </xdr:from>
    <xdr:ext cx="534377" cy="259045"/>
    <xdr:sp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20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127381</xdr:rowOff>
    </xdr:from>
    <xdr:to>
      <xdr:col>76</xdr:col>
      <xdr:colOff>165100</xdr:colOff>
      <xdr:row>96</xdr:row>
      <xdr:rowOff>57531</xdr:rowOff>
    </xdr:to>
    <xdr:sp textlink="">
      <xdr:nvSpPr>
        <xdr:cNvPr id="711" name="楕円 710">
          <a:extLst>
            <a:ext uri="{FF2B5EF4-FFF2-40B4-BE49-F238E27FC236}">
              <a16:creationId xmlns:a16="http://schemas.microsoft.com/office/drawing/2014/main" id="{00000000-0008-0000-0700-0000C7020000}"/>
            </a:ext>
          </a:extLst>
        </xdr:cNvPr>
        <xdr:cNvSpPr/>
      </xdr:nvSpPr>
      <xdr:spPr>
        <a:xfrm>
          <a:off x="14541500" y="1641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74058</xdr:rowOff>
    </xdr:from>
    <xdr:ext cx="534377" cy="259045"/>
    <xdr:sp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19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133344</xdr:rowOff>
    </xdr:from>
    <xdr:to>
      <xdr:col>72</xdr:col>
      <xdr:colOff>38100</xdr:colOff>
      <xdr:row>96</xdr:row>
      <xdr:rowOff>63494</xdr:rowOff>
    </xdr:to>
    <xdr:sp textlink="">
      <xdr:nvSpPr>
        <xdr:cNvPr id="713" name="楕円 712">
          <a:extLst>
            <a:ext uri="{FF2B5EF4-FFF2-40B4-BE49-F238E27FC236}">
              <a16:creationId xmlns:a16="http://schemas.microsoft.com/office/drawing/2014/main" id="{00000000-0008-0000-0700-0000C9020000}"/>
            </a:ext>
          </a:extLst>
        </xdr:cNvPr>
        <xdr:cNvSpPr/>
      </xdr:nvSpPr>
      <xdr:spPr>
        <a:xfrm>
          <a:off x="13652500" y="164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80021</xdr:rowOff>
    </xdr:from>
    <xdr:ext cx="534377" cy="259045"/>
    <xdr:sp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1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149994</xdr:rowOff>
    </xdr:from>
    <xdr:to>
      <xdr:col>67</xdr:col>
      <xdr:colOff>101600</xdr:colOff>
      <xdr:row>96</xdr:row>
      <xdr:rowOff>80144</xdr:rowOff>
    </xdr:to>
    <xdr:sp textlink="">
      <xdr:nvSpPr>
        <xdr:cNvPr id="715" name="楕円 714">
          <a:extLst>
            <a:ext uri="{FF2B5EF4-FFF2-40B4-BE49-F238E27FC236}">
              <a16:creationId xmlns:a16="http://schemas.microsoft.com/office/drawing/2014/main" id="{00000000-0008-0000-0700-0000CB020000}"/>
            </a:ext>
          </a:extLst>
        </xdr:cNvPr>
        <xdr:cNvSpPr/>
      </xdr:nvSpPr>
      <xdr:spPr>
        <a:xfrm>
          <a:off x="12763500" y="1643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96671</xdr:rowOff>
    </xdr:from>
    <xdr:ext cx="534377" cy="259045"/>
    <xdr:sp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21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154940</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298440"/>
          <a:ext cx="1269"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101617</xdr:rowOff>
    </xdr:from>
    <xdr:ext cx="469744" cy="259045"/>
    <xdr:sp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154940</xdr:rowOff>
    </xdr:from>
    <xdr:to>
      <xdr:col>116</xdr:col>
      <xdr:colOff>152400</xdr:colOff>
      <xdr:row>30</xdr:row>
      <xdr:rowOff>154940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298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82059</xdr:rowOff>
    </xdr:from>
    <xdr:ext cx="378565" cy="259045"/>
    <xdr:sp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257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59182</xdr:rowOff>
    </xdr:from>
    <xdr:to>
      <xdr:col>116</xdr:col>
      <xdr:colOff>114300</xdr:colOff>
      <xdr:row>38</xdr:row>
      <xdr:rowOff>160782</xdr:rowOff>
    </xdr:to>
    <xdr:sp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146812</xdr:rowOff>
    </xdr:from>
    <xdr:to>
      <xdr:col>112</xdr:col>
      <xdr:colOff>38100</xdr:colOff>
      <xdr:row>38</xdr:row>
      <xdr:rowOff>76962</xdr:rowOff>
    </xdr:to>
    <xdr:sp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4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93489</xdr:rowOff>
    </xdr:from>
    <xdr:ext cx="378565" cy="259045"/>
    <xdr:sp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26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44704</xdr:rowOff>
    </xdr:from>
    <xdr:to>
      <xdr:col>107</xdr:col>
      <xdr:colOff>101600</xdr:colOff>
      <xdr:row>38</xdr:row>
      <xdr:rowOff>146304</xdr:rowOff>
    </xdr:to>
    <xdr:sp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162831</xdr:rowOff>
    </xdr:from>
    <xdr:ext cx="378565" cy="259045"/>
    <xdr:sp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35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11955</xdr:rowOff>
    </xdr:from>
    <xdr:ext cx="378565" cy="259045"/>
    <xdr:sp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60706</xdr:rowOff>
    </xdr:from>
    <xdr:to>
      <xdr:col>98</xdr:col>
      <xdr:colOff>38100</xdr:colOff>
      <xdr:row>38</xdr:row>
      <xdr:rowOff>162306</xdr:rowOff>
    </xdr:to>
    <xdr:sp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7383</xdr:rowOff>
    </xdr:from>
    <xdr:ext cx="378565" cy="259045"/>
    <xdr:sp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増加した主なものは、民生費、衛生費及び教育費である。民生費は、子育て世帯への臨時特別給付金給付事業等、衛生費は、新型コロナウイルスワクチン接種体制確保事業等、教育費は、コンピュータ教育事業等の増による。</a:t>
          </a:r>
        </a:p>
        <a:p>
          <a:r>
            <a:rPr kumimoji="1" lang="ja-JP" altLang="en-US" sz="1300">
              <a:latin typeface="ＭＳ Ｐゴシック" panose="020B0600070205080204" pitchFamily="50" charset="-128"/>
              <a:ea typeface="ＭＳ Ｐゴシック" panose="020B0600070205080204" pitchFamily="50" charset="-128"/>
            </a:rPr>
            <a:t>一方、前年度と比較し減少した主なものは、総務費及び商工費である。総務費は、特別定額給付金給付事業の完了等、商工費は、キャッシュレス決済ポイント付与業務の完了等の減による。</a:t>
          </a:r>
        </a:p>
        <a:p>
          <a:r>
            <a:rPr kumimoji="1" lang="ja-JP" altLang="en-US" sz="1300">
              <a:latin typeface="ＭＳ Ｐゴシック" panose="020B0600070205080204" pitchFamily="50" charset="-128"/>
              <a:ea typeface="ＭＳ Ｐゴシック" panose="020B0600070205080204" pitchFamily="50" charset="-128"/>
            </a:rPr>
            <a:t>また、特に民生費、労働費及び土木費については、類似団体、全国及び千葉県平均と比較して低い水準となっている。なお、全体的な傾向として、その年度における特殊要因を除けば、他団体と比較して、低い水準のものが多いと言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千葉県八千代市</a:t>
          </a:r>
        </a:p>
      </xdr:txBody>
    </xdr:sp>
    <xdr:clientData/>
  </xdr:twoCellAnchor>
  <xdr:twoCellAnchor>
    <xdr:from>
      <xdr:col>0</xdr:col>
      <xdr:colOff>466725</xdr:colOff>
      <xdr:row>4</xdr:row>
      <xdr:rowOff>0</xdr:rowOff>
    </xdr:from>
    <xdr:to>
      <xdr:col>3</xdr:col>
      <xdr:colOff>733425</xdr:colOff>
      <xdr:row>6</xdr:row>
      <xdr:rowOff>66675</xdr:rowOff>
    </xdr:to>
    <xdr:sp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実質収支比率は、前年度と比較して２．３２ポイント増の８．１４％となった。実質単年度収支は、財政調整基金の取崩しの抑制等により、前年度と比較して２．２２ポイント改善し３．４９％となった。また、財政調整基金の標準財政規模比は３．０２ポイント増の１１．０６％となり、「財政運営の基本的計画」に掲げた目標値である令和１０年度末で標準財政規模比１０．０％以上の基金残高を確保できている。引き続き，基金残高の確保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千葉県八千代市</a:t>
          </a:r>
        </a:p>
      </xdr:txBody>
    </xdr:sp>
    <xdr:clientData/>
  </xdr:twoCellAnchor>
  <xdr:twoCellAnchor editAs="oneCell">
    <xdr:from>
      <xdr:col>1</xdr:col>
      <xdr:colOff>0</xdr:colOff>
      <xdr:row>3</xdr:row>
      <xdr:rowOff>28575</xdr:rowOff>
    </xdr:from>
    <xdr:to>
      <xdr:col>4</xdr:col>
      <xdr:colOff>914400</xdr:colOff>
      <xdr:row>4</xdr:row>
      <xdr:rowOff>200025</xdr:rowOff>
    </xdr:to>
    <xdr:sp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では、一般会計、墓地事業特別会計ともに増加した。決算規模は、一般会計において、歳入歳出がともに減となり、増減額は歳入が歳出を上回ったが、墓地事業特別会計では、歳入歳出ともに増となり、増減額は歳入が歳出をわずかに上回った。</a:t>
          </a:r>
        </a:p>
        <a:p>
          <a:r>
            <a:rPr kumimoji="1" lang="ja-JP" altLang="en-US" sz="1400">
              <a:latin typeface="ＭＳ ゴシック" pitchFamily="49" charset="-128"/>
              <a:ea typeface="ＭＳ ゴシック" pitchFamily="49" charset="-128"/>
            </a:rPr>
            <a:t>その他の会計では、国民健康保険事業特別会計、介護保険事業特別会計では歳入歳出ともに増加したが、後期高齢者医療特別会計では歳入歳出ともに減少しており、実質収支額としては、国民健康保険事業特別会計、後期高齢者医療特別会計では増加したが、介護保険事業特別会計は減少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Relationship Id="rId2" Type="http://schemas.openxmlformats.org/officeDocument/2006/relationships/externalLinkPath" Target="#" TargetMode="External" /><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CN51">
            <v>15.3</v>
          </cell>
          <cell r="CV51">
            <v>5.5</v>
          </cell>
        </row>
        <row r="53">
          <cell r="CN53">
            <v>50.9</v>
          </cell>
          <cell r="CV53">
            <v>53.6</v>
          </cell>
        </row>
        <row r="55">
          <cell r="AN55" t="str">
            <v>類似団体内平均値</v>
          </cell>
          <cell r="CN55">
            <v>7.1</v>
          </cell>
          <cell r="CV55">
            <v>5</v>
          </cell>
        </row>
        <row r="57">
          <cell r="CN57">
            <v>61</v>
          </cell>
          <cell r="CV57">
            <v>62.1</v>
          </cell>
        </row>
        <row r="72">
          <cell r="BP72" t="str">
            <v>H29</v>
          </cell>
          <cell r="BX72" t="str">
            <v>H30</v>
          </cell>
          <cell r="CF72" t="str">
            <v>R01</v>
          </cell>
          <cell r="CN72" t="str">
            <v>R02</v>
          </cell>
          <cell r="CV72" t="str">
            <v>R03</v>
          </cell>
        </row>
        <row r="73">
          <cell r="AN73" t="str">
            <v>当該団体値</v>
          </cell>
          <cell r="BP73">
            <v>33.5</v>
          </cell>
          <cell r="BX73">
            <v>18.600000000000001</v>
          </cell>
          <cell r="CF73">
            <v>21</v>
          </cell>
          <cell r="CN73">
            <v>15.3</v>
          </cell>
          <cell r="CV73">
            <v>5.5</v>
          </cell>
        </row>
        <row r="75">
          <cell r="BP75">
            <v>6.8</v>
          </cell>
          <cell r="BX75">
            <v>6.4</v>
          </cell>
          <cell r="CF75">
            <v>6.4</v>
          </cell>
          <cell r="CN75">
            <v>6.2</v>
          </cell>
          <cell r="CV75">
            <v>5.9</v>
          </cell>
        </row>
        <row r="77">
          <cell r="AN77" t="str">
            <v>類似団体内平均値</v>
          </cell>
          <cell r="BP77">
            <v>17.399999999999999</v>
          </cell>
          <cell r="BX77">
            <v>12.1</v>
          </cell>
          <cell r="CF77">
            <v>11.2</v>
          </cell>
          <cell r="CN77">
            <v>7.1</v>
          </cell>
          <cell r="CV77">
            <v>5</v>
          </cell>
        </row>
        <row r="79">
          <cell r="BP79">
            <v>3.6</v>
          </cell>
          <cell r="BX79">
            <v>3.5</v>
          </cell>
          <cell r="CF79">
            <v>3.5</v>
          </cell>
          <cell r="CN79">
            <v>3.4</v>
          </cell>
          <cell r="CV79">
            <v>3.6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Relationship Id="rId2" Type="http://schemas.openxmlformats.org/officeDocument/2006/relationships/drawing" Target="../drawings/drawing9.xml" /></Relationships>
</file>

<file path=xl/worksheets/_rels/sheet11.xml.rels>&#65279;<?xml version="1.0" encoding="utf-8" standalone="yes"?>
<Relationships xmlns="http://schemas.openxmlformats.org/package/2006/relationships"><Relationship Id="rId2" Type="http://schemas.openxmlformats.org/officeDocument/2006/relationships/drawing" Target="../drawings/drawing10.xml" /></Relationships>
</file>

<file path=xl/worksheets/_rels/sheet12.xml.rels>&#65279;<?xml version="1.0" encoding="utf-8" standalone="yes"?>
<Relationships xmlns="http://schemas.openxmlformats.org/package/2006/relationships"><Relationship Id="rId2" Type="http://schemas.openxmlformats.org/officeDocument/2006/relationships/drawing" Target="../drawings/drawing11.xml" /></Relationships>
</file>

<file path=xl/worksheets/_rels/sheet13.xml.rels>&#65279;<?xml version="1.0" encoding="utf-8" standalone="yes"?>
<Relationships xmlns="http://schemas.openxmlformats.org/package/2006/relationships"><Relationship Id="rId2" Type="http://schemas.openxmlformats.org/officeDocument/2006/relationships/drawing" Target="../drawings/drawing12.xml" /></Relationships>
</file>

<file path=xl/worksheets/_rels/sheet14.xml.rels>&#65279;<?xml version="1.0" encoding="utf-8" standalone="yes"?>
<Relationships xmlns="http://schemas.openxmlformats.org/package/2006/relationships"><Relationship Id="rId2" Type="http://schemas.openxmlformats.org/officeDocument/2006/relationships/drawing" Target="../drawings/drawing13.xml" /></Relationships>
</file>

<file path=xl/worksheets/_rels/sheet15.xml.rels>&#65279;<?xml version="1.0" encoding="utf-8" standalone="yes"?>
<Relationships xmlns="http://schemas.openxmlformats.org/package/2006/relationships"><Relationship Id="rId2" Type="http://schemas.openxmlformats.org/officeDocument/2006/relationships/drawing" Target="../drawings/drawing14.xml" /></Relationships>
</file>

<file path=xl/worksheets/_rels/sheet16.xml.rels>&#65279;<?xml version="1.0" encoding="utf-8" standalone="yes"?>
<Relationships xmlns="http://schemas.openxmlformats.org/package/2006/relationships"><Relationship Id="rId2" Type="http://schemas.openxmlformats.org/officeDocument/2006/relationships/drawing" Target="../drawings/drawing15.xml" /></Relationships>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5.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6.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7.xml.rels>&#65279;<?xml version="1.0" encoding="utf-8" standalone="yes"?>
<Relationships xmlns="http://schemas.openxmlformats.org/package/2006/relationships"><Relationship Id="rId2" Type="http://schemas.openxmlformats.org/officeDocument/2006/relationships/drawing" Target="../drawings/drawing6.xml" /></Relationships>
</file>

<file path=xl/worksheets/_rels/sheet8.xml.rels>&#65279;<?xml version="1.0" encoding="utf-8" standalone="yes"?>
<Relationships xmlns="http://schemas.openxmlformats.org/package/2006/relationships"><Relationship Id="rId2" Type="http://schemas.openxmlformats.org/officeDocument/2006/relationships/drawing" Target="../drawings/drawing7.xml" /></Relationships>
</file>

<file path=xl/worksheets/_rels/sheet9.xml.rels>&#65279;<?xml version="1.0" encoding="utf-8" standalone="yes"?>
<Relationships xmlns="http://schemas.openxmlformats.org/package/2006/relationships"><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363" t="s">
        <v>80</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3"/>
      <c r="BJ1" s="363"/>
      <c r="BK1" s="363"/>
      <c r="BL1" s="363"/>
      <c r="BM1" s="363"/>
      <c r="BN1" s="363"/>
      <c r="BO1" s="363"/>
      <c r="BP1" s="363"/>
      <c r="BQ1" s="363"/>
      <c r="BR1" s="363"/>
      <c r="BS1" s="363"/>
      <c r="BT1" s="363"/>
      <c r="BU1" s="363"/>
      <c r="BV1" s="363"/>
      <c r="BW1" s="363"/>
      <c r="BX1" s="363"/>
      <c r="BY1" s="363"/>
      <c r="BZ1" s="363"/>
      <c r="CA1" s="363"/>
      <c r="CB1" s="363"/>
      <c r="CC1" s="363"/>
      <c r="CD1" s="363"/>
      <c r="CE1" s="363"/>
      <c r="CF1" s="363"/>
      <c r="CG1" s="363"/>
      <c r="CH1" s="363"/>
      <c r="CI1" s="363"/>
      <c r="CJ1" s="363"/>
      <c r="CK1" s="363"/>
      <c r="CL1" s="363"/>
      <c r="CM1" s="363"/>
      <c r="CN1" s="363"/>
      <c r="CO1" s="363"/>
      <c r="CP1" s="363"/>
      <c r="CQ1" s="363"/>
      <c r="CR1" s="363"/>
      <c r="CS1" s="363"/>
      <c r="CT1" s="363"/>
      <c r="CU1" s="363"/>
      <c r="CV1" s="363"/>
      <c r="CW1" s="363"/>
      <c r="CX1" s="363"/>
      <c r="CY1" s="363"/>
      <c r="CZ1" s="363"/>
      <c r="DA1" s="363"/>
      <c r="DB1" s="363"/>
      <c r="DC1" s="363"/>
      <c r="DD1" s="363"/>
      <c r="DE1" s="363"/>
      <c r="DF1" s="363"/>
      <c r="DG1" s="363"/>
      <c r="DH1" s="363"/>
      <c r="DI1" s="363"/>
      <c r="DJ1" s="172"/>
      <c r="DK1" s="172"/>
      <c r="DL1" s="172"/>
      <c r="DM1" s="172"/>
      <c r="DN1" s="172"/>
      <c r="DO1" s="172"/>
    </row>
    <row r="2" spans="1:119" ht="24" thickBot="1" x14ac:dyDescent="0.25">
      <c r="B2" s="173" t="s">
        <v>81</v>
      </c>
      <c r="C2" s="173"/>
      <c r="D2" s="174"/>
    </row>
    <row r="3" spans="1:119" ht="18.75" customHeight="1" thickBot="1" x14ac:dyDescent="0.25">
      <c r="A3" s="172"/>
      <c r="B3" s="364" t="s">
        <v>82</v>
      </c>
      <c r="C3" s="365"/>
      <c r="D3" s="365"/>
      <c r="E3" s="366"/>
      <c r="F3" s="366"/>
      <c r="G3" s="366"/>
      <c r="H3" s="366"/>
      <c r="I3" s="366"/>
      <c r="J3" s="366"/>
      <c r="K3" s="366"/>
      <c r="L3" s="366" t="s">
        <v>83</v>
      </c>
      <c r="M3" s="366"/>
      <c r="N3" s="366"/>
      <c r="O3" s="366"/>
      <c r="P3" s="366"/>
      <c r="Q3" s="366"/>
      <c r="R3" s="373"/>
      <c r="S3" s="373"/>
      <c r="T3" s="373"/>
      <c r="U3" s="373"/>
      <c r="V3" s="374"/>
      <c r="W3" s="348" t="s">
        <v>84</v>
      </c>
      <c r="X3" s="349"/>
      <c r="Y3" s="349"/>
      <c r="Z3" s="349"/>
      <c r="AA3" s="349"/>
      <c r="AB3" s="365"/>
      <c r="AC3" s="373" t="s">
        <v>85</v>
      </c>
      <c r="AD3" s="349"/>
      <c r="AE3" s="349"/>
      <c r="AF3" s="349"/>
      <c r="AG3" s="349"/>
      <c r="AH3" s="349"/>
      <c r="AI3" s="349"/>
      <c r="AJ3" s="349"/>
      <c r="AK3" s="349"/>
      <c r="AL3" s="350"/>
      <c r="AM3" s="348" t="s">
        <v>86</v>
      </c>
      <c r="AN3" s="349"/>
      <c r="AO3" s="349"/>
      <c r="AP3" s="349"/>
      <c r="AQ3" s="349"/>
      <c r="AR3" s="349"/>
      <c r="AS3" s="349"/>
      <c r="AT3" s="349"/>
      <c r="AU3" s="349"/>
      <c r="AV3" s="349"/>
      <c r="AW3" s="349"/>
      <c r="AX3" s="350"/>
      <c r="AY3" s="385" t="s">
        <v>1</v>
      </c>
      <c r="AZ3" s="386"/>
      <c r="BA3" s="386"/>
      <c r="BB3" s="386"/>
      <c r="BC3" s="386"/>
      <c r="BD3" s="386"/>
      <c r="BE3" s="386"/>
      <c r="BF3" s="386"/>
      <c r="BG3" s="386"/>
      <c r="BH3" s="386"/>
      <c r="BI3" s="386"/>
      <c r="BJ3" s="386"/>
      <c r="BK3" s="386"/>
      <c r="BL3" s="386"/>
      <c r="BM3" s="387"/>
      <c r="BN3" s="348" t="s">
        <v>87</v>
      </c>
      <c r="BO3" s="349"/>
      <c r="BP3" s="349"/>
      <c r="BQ3" s="349"/>
      <c r="BR3" s="349"/>
      <c r="BS3" s="349"/>
      <c r="BT3" s="349"/>
      <c r="BU3" s="350"/>
      <c r="BV3" s="348" t="s">
        <v>88</v>
      </c>
      <c r="BW3" s="349"/>
      <c r="BX3" s="349"/>
      <c r="BY3" s="349"/>
      <c r="BZ3" s="349"/>
      <c r="CA3" s="349"/>
      <c r="CB3" s="349"/>
      <c r="CC3" s="350"/>
      <c r="CD3" s="385" t="s">
        <v>1</v>
      </c>
      <c r="CE3" s="386"/>
      <c r="CF3" s="386"/>
      <c r="CG3" s="386"/>
      <c r="CH3" s="386"/>
      <c r="CI3" s="386"/>
      <c r="CJ3" s="386"/>
      <c r="CK3" s="386"/>
      <c r="CL3" s="386"/>
      <c r="CM3" s="386"/>
      <c r="CN3" s="386"/>
      <c r="CO3" s="386"/>
      <c r="CP3" s="386"/>
      <c r="CQ3" s="386"/>
      <c r="CR3" s="386"/>
      <c r="CS3" s="387"/>
      <c r="CT3" s="348" t="s">
        <v>89</v>
      </c>
      <c r="CU3" s="349"/>
      <c r="CV3" s="349"/>
      <c r="CW3" s="349"/>
      <c r="CX3" s="349"/>
      <c r="CY3" s="349"/>
      <c r="CZ3" s="349"/>
      <c r="DA3" s="350"/>
      <c r="DB3" s="348" t="s">
        <v>90</v>
      </c>
      <c r="DC3" s="349"/>
      <c r="DD3" s="349"/>
      <c r="DE3" s="349"/>
      <c r="DF3" s="349"/>
      <c r="DG3" s="349"/>
      <c r="DH3" s="349"/>
      <c r="DI3" s="350"/>
    </row>
    <row r="4" spans="1:119" ht="18.75" customHeight="1" x14ac:dyDescent="0.2">
      <c r="A4" s="172"/>
      <c r="B4" s="367"/>
      <c r="C4" s="368"/>
      <c r="D4" s="368"/>
      <c r="E4" s="369"/>
      <c r="F4" s="369"/>
      <c r="G4" s="369"/>
      <c r="H4" s="369"/>
      <c r="I4" s="369"/>
      <c r="J4" s="369"/>
      <c r="K4" s="369"/>
      <c r="L4" s="369"/>
      <c r="M4" s="369"/>
      <c r="N4" s="369"/>
      <c r="O4" s="369"/>
      <c r="P4" s="369"/>
      <c r="Q4" s="369"/>
      <c r="R4" s="375"/>
      <c r="S4" s="375"/>
      <c r="T4" s="375"/>
      <c r="U4" s="375"/>
      <c r="V4" s="376"/>
      <c r="W4" s="379"/>
      <c r="X4" s="380"/>
      <c r="Y4" s="380"/>
      <c r="Z4" s="380"/>
      <c r="AA4" s="380"/>
      <c r="AB4" s="368"/>
      <c r="AC4" s="375"/>
      <c r="AD4" s="380"/>
      <c r="AE4" s="380"/>
      <c r="AF4" s="380"/>
      <c r="AG4" s="380"/>
      <c r="AH4" s="380"/>
      <c r="AI4" s="380"/>
      <c r="AJ4" s="380"/>
      <c r="AK4" s="380"/>
      <c r="AL4" s="383"/>
      <c r="AM4" s="381"/>
      <c r="AN4" s="382"/>
      <c r="AO4" s="382"/>
      <c r="AP4" s="382"/>
      <c r="AQ4" s="382"/>
      <c r="AR4" s="382"/>
      <c r="AS4" s="382"/>
      <c r="AT4" s="382"/>
      <c r="AU4" s="382"/>
      <c r="AV4" s="382"/>
      <c r="AW4" s="382"/>
      <c r="AX4" s="384"/>
      <c r="AY4" s="351" t="s">
        <v>91</v>
      </c>
      <c r="AZ4" s="352"/>
      <c r="BA4" s="352"/>
      <c r="BB4" s="352"/>
      <c r="BC4" s="352"/>
      <c r="BD4" s="352"/>
      <c r="BE4" s="352"/>
      <c r="BF4" s="352"/>
      <c r="BG4" s="352"/>
      <c r="BH4" s="352"/>
      <c r="BI4" s="352"/>
      <c r="BJ4" s="352"/>
      <c r="BK4" s="352"/>
      <c r="BL4" s="352"/>
      <c r="BM4" s="353"/>
      <c r="BN4" s="354">
        <v>70506590</v>
      </c>
      <c r="BO4" s="355"/>
      <c r="BP4" s="355"/>
      <c r="BQ4" s="355"/>
      <c r="BR4" s="355"/>
      <c r="BS4" s="355"/>
      <c r="BT4" s="355"/>
      <c r="BU4" s="356"/>
      <c r="BV4" s="354">
        <v>81055078</v>
      </c>
      <c r="BW4" s="355"/>
      <c r="BX4" s="355"/>
      <c r="BY4" s="355"/>
      <c r="BZ4" s="355"/>
      <c r="CA4" s="355"/>
      <c r="CB4" s="355"/>
      <c r="CC4" s="356"/>
      <c r="CD4" s="357" t="s">
        <v>92</v>
      </c>
      <c r="CE4" s="358"/>
      <c r="CF4" s="358"/>
      <c r="CG4" s="358"/>
      <c r="CH4" s="358"/>
      <c r="CI4" s="358"/>
      <c r="CJ4" s="358"/>
      <c r="CK4" s="358"/>
      <c r="CL4" s="358"/>
      <c r="CM4" s="358"/>
      <c r="CN4" s="358"/>
      <c r="CO4" s="358"/>
      <c r="CP4" s="358"/>
      <c r="CQ4" s="358"/>
      <c r="CR4" s="358"/>
      <c r="CS4" s="359"/>
      <c r="CT4" s="360">
        <v>8.1</v>
      </c>
      <c r="CU4" s="361"/>
      <c r="CV4" s="361"/>
      <c r="CW4" s="361"/>
      <c r="CX4" s="361"/>
      <c r="CY4" s="361"/>
      <c r="CZ4" s="361"/>
      <c r="DA4" s="362"/>
      <c r="DB4" s="360">
        <v>5.8</v>
      </c>
      <c r="DC4" s="361"/>
      <c r="DD4" s="361"/>
      <c r="DE4" s="361"/>
      <c r="DF4" s="361"/>
      <c r="DG4" s="361"/>
      <c r="DH4" s="361"/>
      <c r="DI4" s="362"/>
    </row>
    <row r="5" spans="1:119" ht="18.75" customHeight="1" x14ac:dyDescent="0.2">
      <c r="A5" s="172"/>
      <c r="B5" s="370"/>
      <c r="C5" s="371"/>
      <c r="D5" s="371"/>
      <c r="E5" s="372"/>
      <c r="F5" s="372"/>
      <c r="G5" s="372"/>
      <c r="H5" s="372"/>
      <c r="I5" s="372"/>
      <c r="J5" s="372"/>
      <c r="K5" s="372"/>
      <c r="L5" s="372"/>
      <c r="M5" s="372"/>
      <c r="N5" s="372"/>
      <c r="O5" s="372"/>
      <c r="P5" s="372"/>
      <c r="Q5" s="372"/>
      <c r="R5" s="377"/>
      <c r="S5" s="377"/>
      <c r="T5" s="377"/>
      <c r="U5" s="377"/>
      <c r="V5" s="378"/>
      <c r="W5" s="381"/>
      <c r="X5" s="382"/>
      <c r="Y5" s="382"/>
      <c r="Z5" s="382"/>
      <c r="AA5" s="382"/>
      <c r="AB5" s="371"/>
      <c r="AC5" s="377"/>
      <c r="AD5" s="382"/>
      <c r="AE5" s="382"/>
      <c r="AF5" s="382"/>
      <c r="AG5" s="382"/>
      <c r="AH5" s="382"/>
      <c r="AI5" s="382"/>
      <c r="AJ5" s="382"/>
      <c r="AK5" s="382"/>
      <c r="AL5" s="384"/>
      <c r="AM5" s="420" t="s">
        <v>93</v>
      </c>
      <c r="AN5" s="421"/>
      <c r="AO5" s="421"/>
      <c r="AP5" s="421"/>
      <c r="AQ5" s="421"/>
      <c r="AR5" s="421"/>
      <c r="AS5" s="421"/>
      <c r="AT5" s="422"/>
      <c r="AU5" s="423" t="s">
        <v>94</v>
      </c>
      <c r="AV5" s="424"/>
      <c r="AW5" s="424"/>
      <c r="AX5" s="424"/>
      <c r="AY5" s="425" t="s">
        <v>95</v>
      </c>
      <c r="AZ5" s="426"/>
      <c r="BA5" s="426"/>
      <c r="BB5" s="426"/>
      <c r="BC5" s="426"/>
      <c r="BD5" s="426"/>
      <c r="BE5" s="426"/>
      <c r="BF5" s="426"/>
      <c r="BG5" s="426"/>
      <c r="BH5" s="426"/>
      <c r="BI5" s="426"/>
      <c r="BJ5" s="426"/>
      <c r="BK5" s="426"/>
      <c r="BL5" s="426"/>
      <c r="BM5" s="427"/>
      <c r="BN5" s="391">
        <v>66776064</v>
      </c>
      <c r="BO5" s="392"/>
      <c r="BP5" s="392"/>
      <c r="BQ5" s="392"/>
      <c r="BR5" s="392"/>
      <c r="BS5" s="392"/>
      <c r="BT5" s="392"/>
      <c r="BU5" s="393"/>
      <c r="BV5" s="391">
        <v>78331463</v>
      </c>
      <c r="BW5" s="392"/>
      <c r="BX5" s="392"/>
      <c r="BY5" s="392"/>
      <c r="BZ5" s="392"/>
      <c r="CA5" s="392"/>
      <c r="CB5" s="392"/>
      <c r="CC5" s="393"/>
      <c r="CD5" s="394" t="s">
        <v>96</v>
      </c>
      <c r="CE5" s="395"/>
      <c r="CF5" s="395"/>
      <c r="CG5" s="395"/>
      <c r="CH5" s="395"/>
      <c r="CI5" s="395"/>
      <c r="CJ5" s="395"/>
      <c r="CK5" s="395"/>
      <c r="CL5" s="395"/>
      <c r="CM5" s="395"/>
      <c r="CN5" s="395"/>
      <c r="CO5" s="395"/>
      <c r="CP5" s="395"/>
      <c r="CQ5" s="395"/>
      <c r="CR5" s="395"/>
      <c r="CS5" s="396"/>
      <c r="CT5" s="388">
        <v>92.2</v>
      </c>
      <c r="CU5" s="389"/>
      <c r="CV5" s="389"/>
      <c r="CW5" s="389"/>
      <c r="CX5" s="389"/>
      <c r="CY5" s="389"/>
      <c r="CZ5" s="389"/>
      <c r="DA5" s="390"/>
      <c r="DB5" s="388">
        <v>95.6</v>
      </c>
      <c r="DC5" s="389"/>
      <c r="DD5" s="389"/>
      <c r="DE5" s="389"/>
      <c r="DF5" s="389"/>
      <c r="DG5" s="389"/>
      <c r="DH5" s="389"/>
      <c r="DI5" s="390"/>
    </row>
    <row r="6" spans="1:119" ht="18.75" customHeight="1" x14ac:dyDescent="0.2">
      <c r="A6" s="172"/>
      <c r="B6" s="397" t="s">
        <v>97</v>
      </c>
      <c r="C6" s="398"/>
      <c r="D6" s="398"/>
      <c r="E6" s="399"/>
      <c r="F6" s="399"/>
      <c r="G6" s="399"/>
      <c r="H6" s="399"/>
      <c r="I6" s="399"/>
      <c r="J6" s="399"/>
      <c r="K6" s="399"/>
      <c r="L6" s="399" t="s">
        <v>98</v>
      </c>
      <c r="M6" s="399"/>
      <c r="N6" s="399"/>
      <c r="O6" s="399"/>
      <c r="P6" s="399"/>
      <c r="Q6" s="399"/>
      <c r="R6" s="403"/>
      <c r="S6" s="403"/>
      <c r="T6" s="403"/>
      <c r="U6" s="403"/>
      <c r="V6" s="404"/>
      <c r="W6" s="407" t="s">
        <v>99</v>
      </c>
      <c r="X6" s="408"/>
      <c r="Y6" s="408"/>
      <c r="Z6" s="408"/>
      <c r="AA6" s="408"/>
      <c r="AB6" s="398"/>
      <c r="AC6" s="411" t="s">
        <v>100</v>
      </c>
      <c r="AD6" s="412"/>
      <c r="AE6" s="412"/>
      <c r="AF6" s="412"/>
      <c r="AG6" s="412"/>
      <c r="AH6" s="412"/>
      <c r="AI6" s="412"/>
      <c r="AJ6" s="412"/>
      <c r="AK6" s="412"/>
      <c r="AL6" s="413"/>
      <c r="AM6" s="420" t="s">
        <v>101</v>
      </c>
      <c r="AN6" s="421"/>
      <c r="AO6" s="421"/>
      <c r="AP6" s="421"/>
      <c r="AQ6" s="421"/>
      <c r="AR6" s="421"/>
      <c r="AS6" s="421"/>
      <c r="AT6" s="422"/>
      <c r="AU6" s="423" t="s">
        <v>102</v>
      </c>
      <c r="AV6" s="424"/>
      <c r="AW6" s="424"/>
      <c r="AX6" s="424"/>
      <c r="AY6" s="425" t="s">
        <v>103</v>
      </c>
      <c r="AZ6" s="426"/>
      <c r="BA6" s="426"/>
      <c r="BB6" s="426"/>
      <c r="BC6" s="426"/>
      <c r="BD6" s="426"/>
      <c r="BE6" s="426"/>
      <c r="BF6" s="426"/>
      <c r="BG6" s="426"/>
      <c r="BH6" s="426"/>
      <c r="BI6" s="426"/>
      <c r="BJ6" s="426"/>
      <c r="BK6" s="426"/>
      <c r="BL6" s="426"/>
      <c r="BM6" s="427"/>
      <c r="BN6" s="391">
        <v>3730526</v>
      </c>
      <c r="BO6" s="392"/>
      <c r="BP6" s="392"/>
      <c r="BQ6" s="392"/>
      <c r="BR6" s="392"/>
      <c r="BS6" s="392"/>
      <c r="BT6" s="392"/>
      <c r="BU6" s="393"/>
      <c r="BV6" s="391">
        <v>2723615</v>
      </c>
      <c r="BW6" s="392"/>
      <c r="BX6" s="392"/>
      <c r="BY6" s="392"/>
      <c r="BZ6" s="392"/>
      <c r="CA6" s="392"/>
      <c r="CB6" s="392"/>
      <c r="CC6" s="393"/>
      <c r="CD6" s="394" t="s">
        <v>104</v>
      </c>
      <c r="CE6" s="395"/>
      <c r="CF6" s="395"/>
      <c r="CG6" s="395"/>
      <c r="CH6" s="395"/>
      <c r="CI6" s="395"/>
      <c r="CJ6" s="395"/>
      <c r="CK6" s="395"/>
      <c r="CL6" s="395"/>
      <c r="CM6" s="395"/>
      <c r="CN6" s="395"/>
      <c r="CO6" s="395"/>
      <c r="CP6" s="395"/>
      <c r="CQ6" s="395"/>
      <c r="CR6" s="395"/>
      <c r="CS6" s="396"/>
      <c r="CT6" s="428">
        <v>96.4</v>
      </c>
      <c r="CU6" s="429"/>
      <c r="CV6" s="429"/>
      <c r="CW6" s="429"/>
      <c r="CX6" s="429"/>
      <c r="CY6" s="429"/>
      <c r="CZ6" s="429"/>
      <c r="DA6" s="430"/>
      <c r="DB6" s="428">
        <v>99.1</v>
      </c>
      <c r="DC6" s="429"/>
      <c r="DD6" s="429"/>
      <c r="DE6" s="429"/>
      <c r="DF6" s="429"/>
      <c r="DG6" s="429"/>
      <c r="DH6" s="429"/>
      <c r="DI6" s="430"/>
    </row>
    <row r="7" spans="1:119" ht="18.75" customHeight="1" x14ac:dyDescent="0.2">
      <c r="A7" s="172"/>
      <c r="B7" s="367"/>
      <c r="C7" s="368"/>
      <c r="D7" s="368"/>
      <c r="E7" s="369"/>
      <c r="F7" s="369"/>
      <c r="G7" s="369"/>
      <c r="H7" s="369"/>
      <c r="I7" s="369"/>
      <c r="J7" s="369"/>
      <c r="K7" s="369"/>
      <c r="L7" s="369"/>
      <c r="M7" s="369"/>
      <c r="N7" s="369"/>
      <c r="O7" s="369"/>
      <c r="P7" s="369"/>
      <c r="Q7" s="369"/>
      <c r="R7" s="375"/>
      <c r="S7" s="375"/>
      <c r="T7" s="375"/>
      <c r="U7" s="375"/>
      <c r="V7" s="376"/>
      <c r="W7" s="379"/>
      <c r="X7" s="380"/>
      <c r="Y7" s="380"/>
      <c r="Z7" s="380"/>
      <c r="AA7" s="380"/>
      <c r="AB7" s="368"/>
      <c r="AC7" s="414"/>
      <c r="AD7" s="415"/>
      <c r="AE7" s="415"/>
      <c r="AF7" s="415"/>
      <c r="AG7" s="415"/>
      <c r="AH7" s="415"/>
      <c r="AI7" s="415"/>
      <c r="AJ7" s="415"/>
      <c r="AK7" s="415"/>
      <c r="AL7" s="416"/>
      <c r="AM7" s="420" t="s">
        <v>105</v>
      </c>
      <c r="AN7" s="421"/>
      <c r="AO7" s="421"/>
      <c r="AP7" s="421"/>
      <c r="AQ7" s="421"/>
      <c r="AR7" s="421"/>
      <c r="AS7" s="421"/>
      <c r="AT7" s="422"/>
      <c r="AU7" s="423" t="s">
        <v>106</v>
      </c>
      <c r="AV7" s="424"/>
      <c r="AW7" s="424"/>
      <c r="AX7" s="424"/>
      <c r="AY7" s="425" t="s">
        <v>107</v>
      </c>
      <c r="AZ7" s="426"/>
      <c r="BA7" s="426"/>
      <c r="BB7" s="426"/>
      <c r="BC7" s="426"/>
      <c r="BD7" s="426"/>
      <c r="BE7" s="426"/>
      <c r="BF7" s="426"/>
      <c r="BG7" s="426"/>
      <c r="BH7" s="426"/>
      <c r="BI7" s="426"/>
      <c r="BJ7" s="426"/>
      <c r="BK7" s="426"/>
      <c r="BL7" s="426"/>
      <c r="BM7" s="427"/>
      <c r="BN7" s="391">
        <v>722188</v>
      </c>
      <c r="BO7" s="392"/>
      <c r="BP7" s="392"/>
      <c r="BQ7" s="392"/>
      <c r="BR7" s="392"/>
      <c r="BS7" s="392"/>
      <c r="BT7" s="392"/>
      <c r="BU7" s="393"/>
      <c r="BV7" s="391">
        <v>709041</v>
      </c>
      <c r="BW7" s="392"/>
      <c r="BX7" s="392"/>
      <c r="BY7" s="392"/>
      <c r="BZ7" s="392"/>
      <c r="CA7" s="392"/>
      <c r="CB7" s="392"/>
      <c r="CC7" s="393"/>
      <c r="CD7" s="394" t="s">
        <v>108</v>
      </c>
      <c r="CE7" s="395"/>
      <c r="CF7" s="395"/>
      <c r="CG7" s="395"/>
      <c r="CH7" s="395"/>
      <c r="CI7" s="395"/>
      <c r="CJ7" s="395"/>
      <c r="CK7" s="395"/>
      <c r="CL7" s="395"/>
      <c r="CM7" s="395"/>
      <c r="CN7" s="395"/>
      <c r="CO7" s="395"/>
      <c r="CP7" s="395"/>
      <c r="CQ7" s="395"/>
      <c r="CR7" s="395"/>
      <c r="CS7" s="396"/>
      <c r="CT7" s="391">
        <v>36949889</v>
      </c>
      <c r="CU7" s="392"/>
      <c r="CV7" s="392"/>
      <c r="CW7" s="392"/>
      <c r="CX7" s="392"/>
      <c r="CY7" s="392"/>
      <c r="CZ7" s="392"/>
      <c r="DA7" s="393"/>
      <c r="DB7" s="391">
        <v>34606764</v>
      </c>
      <c r="DC7" s="392"/>
      <c r="DD7" s="392"/>
      <c r="DE7" s="392"/>
      <c r="DF7" s="392"/>
      <c r="DG7" s="392"/>
      <c r="DH7" s="392"/>
      <c r="DI7" s="393"/>
    </row>
    <row r="8" spans="1:119" ht="18.75" customHeight="1" thickBot="1" x14ac:dyDescent="0.25">
      <c r="A8" s="172"/>
      <c r="B8" s="400"/>
      <c r="C8" s="401"/>
      <c r="D8" s="401"/>
      <c r="E8" s="402"/>
      <c r="F8" s="402"/>
      <c r="G8" s="402"/>
      <c r="H8" s="402"/>
      <c r="I8" s="402"/>
      <c r="J8" s="402"/>
      <c r="K8" s="402"/>
      <c r="L8" s="402"/>
      <c r="M8" s="402"/>
      <c r="N8" s="402"/>
      <c r="O8" s="402"/>
      <c r="P8" s="402"/>
      <c r="Q8" s="402"/>
      <c r="R8" s="405"/>
      <c r="S8" s="405"/>
      <c r="T8" s="405"/>
      <c r="U8" s="405"/>
      <c r="V8" s="406"/>
      <c r="W8" s="409"/>
      <c r="X8" s="410"/>
      <c r="Y8" s="410"/>
      <c r="Z8" s="410"/>
      <c r="AA8" s="410"/>
      <c r="AB8" s="401"/>
      <c r="AC8" s="417"/>
      <c r="AD8" s="418"/>
      <c r="AE8" s="418"/>
      <c r="AF8" s="418"/>
      <c r="AG8" s="418"/>
      <c r="AH8" s="418"/>
      <c r="AI8" s="418"/>
      <c r="AJ8" s="418"/>
      <c r="AK8" s="418"/>
      <c r="AL8" s="419"/>
      <c r="AM8" s="420" t="s">
        <v>109</v>
      </c>
      <c r="AN8" s="421"/>
      <c r="AO8" s="421"/>
      <c r="AP8" s="421"/>
      <c r="AQ8" s="421"/>
      <c r="AR8" s="421"/>
      <c r="AS8" s="421"/>
      <c r="AT8" s="422"/>
      <c r="AU8" s="423" t="s">
        <v>102</v>
      </c>
      <c r="AV8" s="424"/>
      <c r="AW8" s="424"/>
      <c r="AX8" s="424"/>
      <c r="AY8" s="425" t="s">
        <v>110</v>
      </c>
      <c r="AZ8" s="426"/>
      <c r="BA8" s="426"/>
      <c r="BB8" s="426"/>
      <c r="BC8" s="426"/>
      <c r="BD8" s="426"/>
      <c r="BE8" s="426"/>
      <c r="BF8" s="426"/>
      <c r="BG8" s="426"/>
      <c r="BH8" s="426"/>
      <c r="BI8" s="426"/>
      <c r="BJ8" s="426"/>
      <c r="BK8" s="426"/>
      <c r="BL8" s="426"/>
      <c r="BM8" s="427"/>
      <c r="BN8" s="391">
        <v>3008338</v>
      </c>
      <c r="BO8" s="392"/>
      <c r="BP8" s="392"/>
      <c r="BQ8" s="392"/>
      <c r="BR8" s="392"/>
      <c r="BS8" s="392"/>
      <c r="BT8" s="392"/>
      <c r="BU8" s="393"/>
      <c r="BV8" s="391">
        <v>2014574</v>
      </c>
      <c r="BW8" s="392"/>
      <c r="BX8" s="392"/>
      <c r="BY8" s="392"/>
      <c r="BZ8" s="392"/>
      <c r="CA8" s="392"/>
      <c r="CB8" s="392"/>
      <c r="CC8" s="393"/>
      <c r="CD8" s="394" t="s">
        <v>111</v>
      </c>
      <c r="CE8" s="395"/>
      <c r="CF8" s="395"/>
      <c r="CG8" s="395"/>
      <c r="CH8" s="395"/>
      <c r="CI8" s="395"/>
      <c r="CJ8" s="395"/>
      <c r="CK8" s="395"/>
      <c r="CL8" s="395"/>
      <c r="CM8" s="395"/>
      <c r="CN8" s="395"/>
      <c r="CO8" s="395"/>
      <c r="CP8" s="395"/>
      <c r="CQ8" s="395"/>
      <c r="CR8" s="395"/>
      <c r="CS8" s="396"/>
      <c r="CT8" s="431">
        <v>0.94</v>
      </c>
      <c r="CU8" s="432"/>
      <c r="CV8" s="432"/>
      <c r="CW8" s="432"/>
      <c r="CX8" s="432"/>
      <c r="CY8" s="432"/>
      <c r="CZ8" s="432"/>
      <c r="DA8" s="433"/>
      <c r="DB8" s="431">
        <v>0.95</v>
      </c>
      <c r="DC8" s="432"/>
      <c r="DD8" s="432"/>
      <c r="DE8" s="432"/>
      <c r="DF8" s="432"/>
      <c r="DG8" s="432"/>
      <c r="DH8" s="432"/>
      <c r="DI8" s="433"/>
    </row>
    <row r="9" spans="1:119" ht="18.75" customHeight="1" thickBot="1" x14ac:dyDescent="0.25">
      <c r="A9" s="172"/>
      <c r="B9" s="385" t="s">
        <v>112</v>
      </c>
      <c r="C9" s="386"/>
      <c r="D9" s="386"/>
      <c r="E9" s="386"/>
      <c r="F9" s="386"/>
      <c r="G9" s="386"/>
      <c r="H9" s="386"/>
      <c r="I9" s="386"/>
      <c r="J9" s="386"/>
      <c r="K9" s="434"/>
      <c r="L9" s="435" t="s">
        <v>113</v>
      </c>
      <c r="M9" s="436"/>
      <c r="N9" s="436"/>
      <c r="O9" s="436"/>
      <c r="P9" s="436"/>
      <c r="Q9" s="437"/>
      <c r="R9" s="438">
        <v>199498</v>
      </c>
      <c r="S9" s="439"/>
      <c r="T9" s="439"/>
      <c r="U9" s="439"/>
      <c r="V9" s="440"/>
      <c r="W9" s="348" t="s">
        <v>114</v>
      </c>
      <c r="X9" s="349"/>
      <c r="Y9" s="349"/>
      <c r="Z9" s="349"/>
      <c r="AA9" s="349"/>
      <c r="AB9" s="349"/>
      <c r="AC9" s="349"/>
      <c r="AD9" s="349"/>
      <c r="AE9" s="349"/>
      <c r="AF9" s="349"/>
      <c r="AG9" s="349"/>
      <c r="AH9" s="349"/>
      <c r="AI9" s="349"/>
      <c r="AJ9" s="349"/>
      <c r="AK9" s="349"/>
      <c r="AL9" s="350"/>
      <c r="AM9" s="420" t="s">
        <v>115</v>
      </c>
      <c r="AN9" s="421"/>
      <c r="AO9" s="421"/>
      <c r="AP9" s="421"/>
      <c r="AQ9" s="421"/>
      <c r="AR9" s="421"/>
      <c r="AS9" s="421"/>
      <c r="AT9" s="422"/>
      <c r="AU9" s="423" t="s">
        <v>116</v>
      </c>
      <c r="AV9" s="424"/>
      <c r="AW9" s="424"/>
      <c r="AX9" s="424"/>
      <c r="AY9" s="425" t="s">
        <v>117</v>
      </c>
      <c r="AZ9" s="426"/>
      <c r="BA9" s="426"/>
      <c r="BB9" s="426"/>
      <c r="BC9" s="426"/>
      <c r="BD9" s="426"/>
      <c r="BE9" s="426"/>
      <c r="BF9" s="426"/>
      <c r="BG9" s="426"/>
      <c r="BH9" s="426"/>
      <c r="BI9" s="426"/>
      <c r="BJ9" s="426"/>
      <c r="BK9" s="426"/>
      <c r="BL9" s="426"/>
      <c r="BM9" s="427"/>
      <c r="BN9" s="391">
        <v>993764</v>
      </c>
      <c r="BO9" s="392"/>
      <c r="BP9" s="392"/>
      <c r="BQ9" s="392"/>
      <c r="BR9" s="392"/>
      <c r="BS9" s="392"/>
      <c r="BT9" s="392"/>
      <c r="BU9" s="393"/>
      <c r="BV9" s="391">
        <v>679048</v>
      </c>
      <c r="BW9" s="392"/>
      <c r="BX9" s="392"/>
      <c r="BY9" s="392"/>
      <c r="BZ9" s="392"/>
      <c r="CA9" s="392"/>
      <c r="CB9" s="392"/>
      <c r="CC9" s="393"/>
      <c r="CD9" s="394" t="s">
        <v>118</v>
      </c>
      <c r="CE9" s="395"/>
      <c r="CF9" s="395"/>
      <c r="CG9" s="395"/>
      <c r="CH9" s="395"/>
      <c r="CI9" s="395"/>
      <c r="CJ9" s="395"/>
      <c r="CK9" s="395"/>
      <c r="CL9" s="395"/>
      <c r="CM9" s="395"/>
      <c r="CN9" s="395"/>
      <c r="CO9" s="395"/>
      <c r="CP9" s="395"/>
      <c r="CQ9" s="395"/>
      <c r="CR9" s="395"/>
      <c r="CS9" s="396"/>
      <c r="CT9" s="388">
        <v>13</v>
      </c>
      <c r="CU9" s="389"/>
      <c r="CV9" s="389"/>
      <c r="CW9" s="389"/>
      <c r="CX9" s="389"/>
      <c r="CY9" s="389"/>
      <c r="CZ9" s="389"/>
      <c r="DA9" s="390"/>
      <c r="DB9" s="388">
        <v>13.8</v>
      </c>
      <c r="DC9" s="389"/>
      <c r="DD9" s="389"/>
      <c r="DE9" s="389"/>
      <c r="DF9" s="389"/>
      <c r="DG9" s="389"/>
      <c r="DH9" s="389"/>
      <c r="DI9" s="390"/>
    </row>
    <row r="10" spans="1:119" ht="18.75" customHeight="1" thickBot="1" x14ac:dyDescent="0.25">
      <c r="A10" s="172"/>
      <c r="B10" s="385"/>
      <c r="C10" s="386"/>
      <c r="D10" s="386"/>
      <c r="E10" s="386"/>
      <c r="F10" s="386"/>
      <c r="G10" s="386"/>
      <c r="H10" s="386"/>
      <c r="I10" s="386"/>
      <c r="J10" s="386"/>
      <c r="K10" s="434"/>
      <c r="L10" s="441" t="s">
        <v>119</v>
      </c>
      <c r="M10" s="421"/>
      <c r="N10" s="421"/>
      <c r="O10" s="421"/>
      <c r="P10" s="421"/>
      <c r="Q10" s="422"/>
      <c r="R10" s="442">
        <v>193152</v>
      </c>
      <c r="S10" s="443"/>
      <c r="T10" s="443"/>
      <c r="U10" s="443"/>
      <c r="V10" s="444"/>
      <c r="W10" s="379"/>
      <c r="X10" s="380"/>
      <c r="Y10" s="380"/>
      <c r="Z10" s="380"/>
      <c r="AA10" s="380"/>
      <c r="AB10" s="380"/>
      <c r="AC10" s="380"/>
      <c r="AD10" s="380"/>
      <c r="AE10" s="380"/>
      <c r="AF10" s="380"/>
      <c r="AG10" s="380"/>
      <c r="AH10" s="380"/>
      <c r="AI10" s="380"/>
      <c r="AJ10" s="380"/>
      <c r="AK10" s="380"/>
      <c r="AL10" s="383"/>
      <c r="AM10" s="420" t="s">
        <v>120</v>
      </c>
      <c r="AN10" s="421"/>
      <c r="AO10" s="421"/>
      <c r="AP10" s="421"/>
      <c r="AQ10" s="421"/>
      <c r="AR10" s="421"/>
      <c r="AS10" s="421"/>
      <c r="AT10" s="422"/>
      <c r="AU10" s="423" t="s">
        <v>121</v>
      </c>
      <c r="AV10" s="424"/>
      <c r="AW10" s="424"/>
      <c r="AX10" s="424"/>
      <c r="AY10" s="425" t="s">
        <v>122</v>
      </c>
      <c r="AZ10" s="426"/>
      <c r="BA10" s="426"/>
      <c r="BB10" s="426"/>
      <c r="BC10" s="426"/>
      <c r="BD10" s="426"/>
      <c r="BE10" s="426"/>
      <c r="BF10" s="426"/>
      <c r="BG10" s="426"/>
      <c r="BH10" s="426"/>
      <c r="BI10" s="426"/>
      <c r="BJ10" s="426"/>
      <c r="BK10" s="426"/>
      <c r="BL10" s="426"/>
      <c r="BM10" s="427"/>
      <c r="BN10" s="391">
        <v>296376</v>
      </c>
      <c r="BO10" s="392"/>
      <c r="BP10" s="392"/>
      <c r="BQ10" s="392"/>
      <c r="BR10" s="392"/>
      <c r="BS10" s="392"/>
      <c r="BT10" s="392"/>
      <c r="BU10" s="393"/>
      <c r="BV10" s="391">
        <v>705</v>
      </c>
      <c r="BW10" s="392"/>
      <c r="BX10" s="392"/>
      <c r="BY10" s="392"/>
      <c r="BZ10" s="392"/>
      <c r="CA10" s="392"/>
      <c r="CB10" s="392"/>
      <c r="CC10" s="393"/>
      <c r="CD10" s="175" t="s">
        <v>123</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385"/>
      <c r="C11" s="386"/>
      <c r="D11" s="386"/>
      <c r="E11" s="386"/>
      <c r="F11" s="386"/>
      <c r="G11" s="386"/>
      <c r="H11" s="386"/>
      <c r="I11" s="386"/>
      <c r="J11" s="386"/>
      <c r="K11" s="434"/>
      <c r="L11" s="445" t="s">
        <v>124</v>
      </c>
      <c r="M11" s="446"/>
      <c r="N11" s="446"/>
      <c r="O11" s="446"/>
      <c r="P11" s="446"/>
      <c r="Q11" s="447"/>
      <c r="R11" s="448" t="s">
        <v>125</v>
      </c>
      <c r="S11" s="449"/>
      <c r="T11" s="449"/>
      <c r="U11" s="449"/>
      <c r="V11" s="450"/>
      <c r="W11" s="379"/>
      <c r="X11" s="380"/>
      <c r="Y11" s="380"/>
      <c r="Z11" s="380"/>
      <c r="AA11" s="380"/>
      <c r="AB11" s="380"/>
      <c r="AC11" s="380"/>
      <c r="AD11" s="380"/>
      <c r="AE11" s="380"/>
      <c r="AF11" s="380"/>
      <c r="AG11" s="380"/>
      <c r="AH11" s="380"/>
      <c r="AI11" s="380"/>
      <c r="AJ11" s="380"/>
      <c r="AK11" s="380"/>
      <c r="AL11" s="383"/>
      <c r="AM11" s="420" t="s">
        <v>126</v>
      </c>
      <c r="AN11" s="421"/>
      <c r="AO11" s="421"/>
      <c r="AP11" s="421"/>
      <c r="AQ11" s="421"/>
      <c r="AR11" s="421"/>
      <c r="AS11" s="421"/>
      <c r="AT11" s="422"/>
      <c r="AU11" s="423" t="s">
        <v>127</v>
      </c>
      <c r="AV11" s="424"/>
      <c r="AW11" s="424"/>
      <c r="AX11" s="424"/>
      <c r="AY11" s="425" t="s">
        <v>128</v>
      </c>
      <c r="AZ11" s="426"/>
      <c r="BA11" s="426"/>
      <c r="BB11" s="426"/>
      <c r="BC11" s="426"/>
      <c r="BD11" s="426"/>
      <c r="BE11" s="426"/>
      <c r="BF11" s="426"/>
      <c r="BG11" s="426"/>
      <c r="BH11" s="426"/>
      <c r="BI11" s="426"/>
      <c r="BJ11" s="426"/>
      <c r="BK11" s="426"/>
      <c r="BL11" s="426"/>
      <c r="BM11" s="427"/>
      <c r="BN11" s="391">
        <v>0</v>
      </c>
      <c r="BO11" s="392"/>
      <c r="BP11" s="392"/>
      <c r="BQ11" s="392"/>
      <c r="BR11" s="392"/>
      <c r="BS11" s="392"/>
      <c r="BT11" s="392"/>
      <c r="BU11" s="393"/>
      <c r="BV11" s="391">
        <v>0</v>
      </c>
      <c r="BW11" s="392"/>
      <c r="BX11" s="392"/>
      <c r="BY11" s="392"/>
      <c r="BZ11" s="392"/>
      <c r="CA11" s="392"/>
      <c r="CB11" s="392"/>
      <c r="CC11" s="393"/>
      <c r="CD11" s="394" t="s">
        <v>129</v>
      </c>
      <c r="CE11" s="395"/>
      <c r="CF11" s="395"/>
      <c r="CG11" s="395"/>
      <c r="CH11" s="395"/>
      <c r="CI11" s="395"/>
      <c r="CJ11" s="395"/>
      <c r="CK11" s="395"/>
      <c r="CL11" s="395"/>
      <c r="CM11" s="395"/>
      <c r="CN11" s="395"/>
      <c r="CO11" s="395"/>
      <c r="CP11" s="395"/>
      <c r="CQ11" s="395"/>
      <c r="CR11" s="395"/>
      <c r="CS11" s="396"/>
      <c r="CT11" s="431" t="s">
        <v>130</v>
      </c>
      <c r="CU11" s="432"/>
      <c r="CV11" s="432"/>
      <c r="CW11" s="432"/>
      <c r="CX11" s="432"/>
      <c r="CY11" s="432"/>
      <c r="CZ11" s="432"/>
      <c r="DA11" s="433"/>
      <c r="DB11" s="431" t="s">
        <v>131</v>
      </c>
      <c r="DC11" s="432"/>
      <c r="DD11" s="432"/>
      <c r="DE11" s="432"/>
      <c r="DF11" s="432"/>
      <c r="DG11" s="432"/>
      <c r="DH11" s="432"/>
      <c r="DI11" s="433"/>
    </row>
    <row r="12" spans="1:119" ht="18.75" customHeight="1" x14ac:dyDescent="0.2">
      <c r="A12" s="172"/>
      <c r="B12" s="451" t="s">
        <v>132</v>
      </c>
      <c r="C12" s="452"/>
      <c r="D12" s="452"/>
      <c r="E12" s="452"/>
      <c r="F12" s="452"/>
      <c r="G12" s="452"/>
      <c r="H12" s="452"/>
      <c r="I12" s="452"/>
      <c r="J12" s="452"/>
      <c r="K12" s="453"/>
      <c r="L12" s="460" t="s">
        <v>133</v>
      </c>
      <c r="M12" s="461"/>
      <c r="N12" s="461"/>
      <c r="O12" s="461"/>
      <c r="P12" s="461"/>
      <c r="Q12" s="462"/>
      <c r="R12" s="463">
        <v>203354</v>
      </c>
      <c r="S12" s="464"/>
      <c r="T12" s="464"/>
      <c r="U12" s="464"/>
      <c r="V12" s="465"/>
      <c r="W12" s="466" t="s">
        <v>1</v>
      </c>
      <c r="X12" s="424"/>
      <c r="Y12" s="424"/>
      <c r="Z12" s="424"/>
      <c r="AA12" s="424"/>
      <c r="AB12" s="467"/>
      <c r="AC12" s="468" t="s">
        <v>134</v>
      </c>
      <c r="AD12" s="469"/>
      <c r="AE12" s="469"/>
      <c r="AF12" s="469"/>
      <c r="AG12" s="470"/>
      <c r="AH12" s="468" t="s">
        <v>135</v>
      </c>
      <c r="AI12" s="469"/>
      <c r="AJ12" s="469"/>
      <c r="AK12" s="469"/>
      <c r="AL12" s="471"/>
      <c r="AM12" s="420" t="s">
        <v>136</v>
      </c>
      <c r="AN12" s="421"/>
      <c r="AO12" s="421"/>
      <c r="AP12" s="421"/>
      <c r="AQ12" s="421"/>
      <c r="AR12" s="421"/>
      <c r="AS12" s="421"/>
      <c r="AT12" s="422"/>
      <c r="AU12" s="423" t="s">
        <v>102</v>
      </c>
      <c r="AV12" s="424"/>
      <c r="AW12" s="424"/>
      <c r="AX12" s="424"/>
      <c r="AY12" s="425" t="s">
        <v>137</v>
      </c>
      <c r="AZ12" s="426"/>
      <c r="BA12" s="426"/>
      <c r="BB12" s="426"/>
      <c r="BC12" s="426"/>
      <c r="BD12" s="426"/>
      <c r="BE12" s="426"/>
      <c r="BF12" s="426"/>
      <c r="BG12" s="426"/>
      <c r="BH12" s="426"/>
      <c r="BI12" s="426"/>
      <c r="BJ12" s="426"/>
      <c r="BK12" s="426"/>
      <c r="BL12" s="426"/>
      <c r="BM12" s="427"/>
      <c r="BN12" s="391">
        <v>0</v>
      </c>
      <c r="BO12" s="392"/>
      <c r="BP12" s="392"/>
      <c r="BQ12" s="392"/>
      <c r="BR12" s="392"/>
      <c r="BS12" s="392"/>
      <c r="BT12" s="392"/>
      <c r="BU12" s="393"/>
      <c r="BV12" s="391">
        <v>239761</v>
      </c>
      <c r="BW12" s="392"/>
      <c r="BX12" s="392"/>
      <c r="BY12" s="392"/>
      <c r="BZ12" s="392"/>
      <c r="CA12" s="392"/>
      <c r="CB12" s="392"/>
      <c r="CC12" s="393"/>
      <c r="CD12" s="394" t="s">
        <v>138</v>
      </c>
      <c r="CE12" s="395"/>
      <c r="CF12" s="395"/>
      <c r="CG12" s="395"/>
      <c r="CH12" s="395"/>
      <c r="CI12" s="395"/>
      <c r="CJ12" s="395"/>
      <c r="CK12" s="395"/>
      <c r="CL12" s="395"/>
      <c r="CM12" s="395"/>
      <c r="CN12" s="395"/>
      <c r="CO12" s="395"/>
      <c r="CP12" s="395"/>
      <c r="CQ12" s="395"/>
      <c r="CR12" s="395"/>
      <c r="CS12" s="396"/>
      <c r="CT12" s="431" t="s">
        <v>131</v>
      </c>
      <c r="CU12" s="432"/>
      <c r="CV12" s="432"/>
      <c r="CW12" s="432"/>
      <c r="CX12" s="432"/>
      <c r="CY12" s="432"/>
      <c r="CZ12" s="432"/>
      <c r="DA12" s="433"/>
      <c r="DB12" s="431" t="s">
        <v>139</v>
      </c>
      <c r="DC12" s="432"/>
      <c r="DD12" s="432"/>
      <c r="DE12" s="432"/>
      <c r="DF12" s="432"/>
      <c r="DG12" s="432"/>
      <c r="DH12" s="432"/>
      <c r="DI12" s="433"/>
    </row>
    <row r="13" spans="1:119" ht="18.75" customHeight="1" x14ac:dyDescent="0.2">
      <c r="A13" s="172"/>
      <c r="B13" s="454"/>
      <c r="C13" s="455"/>
      <c r="D13" s="455"/>
      <c r="E13" s="455"/>
      <c r="F13" s="455"/>
      <c r="G13" s="455"/>
      <c r="H13" s="455"/>
      <c r="I13" s="455"/>
      <c r="J13" s="455"/>
      <c r="K13" s="456"/>
      <c r="L13" s="181"/>
      <c r="M13" s="482" t="s">
        <v>140</v>
      </c>
      <c r="N13" s="483"/>
      <c r="O13" s="483"/>
      <c r="P13" s="483"/>
      <c r="Q13" s="484"/>
      <c r="R13" s="475">
        <v>197264</v>
      </c>
      <c r="S13" s="476"/>
      <c r="T13" s="476"/>
      <c r="U13" s="476"/>
      <c r="V13" s="477"/>
      <c r="W13" s="407" t="s">
        <v>141</v>
      </c>
      <c r="X13" s="408"/>
      <c r="Y13" s="408"/>
      <c r="Z13" s="408"/>
      <c r="AA13" s="408"/>
      <c r="AB13" s="398"/>
      <c r="AC13" s="442">
        <v>943</v>
      </c>
      <c r="AD13" s="443"/>
      <c r="AE13" s="443"/>
      <c r="AF13" s="443"/>
      <c r="AG13" s="485"/>
      <c r="AH13" s="442">
        <v>1046</v>
      </c>
      <c r="AI13" s="443"/>
      <c r="AJ13" s="443"/>
      <c r="AK13" s="443"/>
      <c r="AL13" s="444"/>
      <c r="AM13" s="420" t="s">
        <v>142</v>
      </c>
      <c r="AN13" s="421"/>
      <c r="AO13" s="421"/>
      <c r="AP13" s="421"/>
      <c r="AQ13" s="421"/>
      <c r="AR13" s="421"/>
      <c r="AS13" s="421"/>
      <c r="AT13" s="422"/>
      <c r="AU13" s="423" t="s">
        <v>143</v>
      </c>
      <c r="AV13" s="424"/>
      <c r="AW13" s="424"/>
      <c r="AX13" s="424"/>
      <c r="AY13" s="425" t="s">
        <v>144</v>
      </c>
      <c r="AZ13" s="426"/>
      <c r="BA13" s="426"/>
      <c r="BB13" s="426"/>
      <c r="BC13" s="426"/>
      <c r="BD13" s="426"/>
      <c r="BE13" s="426"/>
      <c r="BF13" s="426"/>
      <c r="BG13" s="426"/>
      <c r="BH13" s="426"/>
      <c r="BI13" s="426"/>
      <c r="BJ13" s="426"/>
      <c r="BK13" s="426"/>
      <c r="BL13" s="426"/>
      <c r="BM13" s="427"/>
      <c r="BN13" s="391">
        <v>1290140</v>
      </c>
      <c r="BO13" s="392"/>
      <c r="BP13" s="392"/>
      <c r="BQ13" s="392"/>
      <c r="BR13" s="392"/>
      <c r="BS13" s="392"/>
      <c r="BT13" s="392"/>
      <c r="BU13" s="393"/>
      <c r="BV13" s="391">
        <v>439992</v>
      </c>
      <c r="BW13" s="392"/>
      <c r="BX13" s="392"/>
      <c r="BY13" s="392"/>
      <c r="BZ13" s="392"/>
      <c r="CA13" s="392"/>
      <c r="CB13" s="392"/>
      <c r="CC13" s="393"/>
      <c r="CD13" s="394" t="s">
        <v>145</v>
      </c>
      <c r="CE13" s="395"/>
      <c r="CF13" s="395"/>
      <c r="CG13" s="395"/>
      <c r="CH13" s="395"/>
      <c r="CI13" s="395"/>
      <c r="CJ13" s="395"/>
      <c r="CK13" s="395"/>
      <c r="CL13" s="395"/>
      <c r="CM13" s="395"/>
      <c r="CN13" s="395"/>
      <c r="CO13" s="395"/>
      <c r="CP13" s="395"/>
      <c r="CQ13" s="395"/>
      <c r="CR13" s="395"/>
      <c r="CS13" s="396"/>
      <c r="CT13" s="388">
        <v>5.9</v>
      </c>
      <c r="CU13" s="389"/>
      <c r="CV13" s="389"/>
      <c r="CW13" s="389"/>
      <c r="CX13" s="389"/>
      <c r="CY13" s="389"/>
      <c r="CZ13" s="389"/>
      <c r="DA13" s="390"/>
      <c r="DB13" s="388">
        <v>6.2</v>
      </c>
      <c r="DC13" s="389"/>
      <c r="DD13" s="389"/>
      <c r="DE13" s="389"/>
      <c r="DF13" s="389"/>
      <c r="DG13" s="389"/>
      <c r="DH13" s="389"/>
      <c r="DI13" s="390"/>
    </row>
    <row r="14" spans="1:119" ht="18.75" customHeight="1" thickBot="1" x14ac:dyDescent="0.25">
      <c r="A14" s="172"/>
      <c r="B14" s="454"/>
      <c r="C14" s="455"/>
      <c r="D14" s="455"/>
      <c r="E14" s="455"/>
      <c r="F14" s="455"/>
      <c r="G14" s="455"/>
      <c r="H14" s="455"/>
      <c r="I14" s="455"/>
      <c r="J14" s="455"/>
      <c r="K14" s="456"/>
      <c r="L14" s="472" t="s">
        <v>146</v>
      </c>
      <c r="M14" s="473"/>
      <c r="N14" s="473"/>
      <c r="O14" s="473"/>
      <c r="P14" s="473"/>
      <c r="Q14" s="474"/>
      <c r="R14" s="475">
        <v>202176</v>
      </c>
      <c r="S14" s="476"/>
      <c r="T14" s="476"/>
      <c r="U14" s="476"/>
      <c r="V14" s="477"/>
      <c r="W14" s="381"/>
      <c r="X14" s="382"/>
      <c r="Y14" s="382"/>
      <c r="Z14" s="382"/>
      <c r="AA14" s="382"/>
      <c r="AB14" s="371"/>
      <c r="AC14" s="478">
        <v>1.1000000000000001</v>
      </c>
      <c r="AD14" s="479"/>
      <c r="AE14" s="479"/>
      <c r="AF14" s="479"/>
      <c r="AG14" s="480"/>
      <c r="AH14" s="478">
        <v>1.3</v>
      </c>
      <c r="AI14" s="479"/>
      <c r="AJ14" s="479"/>
      <c r="AK14" s="479"/>
      <c r="AL14" s="481"/>
      <c r="AM14" s="420"/>
      <c r="AN14" s="421"/>
      <c r="AO14" s="421"/>
      <c r="AP14" s="421"/>
      <c r="AQ14" s="421"/>
      <c r="AR14" s="421"/>
      <c r="AS14" s="421"/>
      <c r="AT14" s="422"/>
      <c r="AU14" s="423"/>
      <c r="AV14" s="424"/>
      <c r="AW14" s="424"/>
      <c r="AX14" s="424"/>
      <c r="AY14" s="425"/>
      <c r="AZ14" s="426"/>
      <c r="BA14" s="426"/>
      <c r="BB14" s="426"/>
      <c r="BC14" s="426"/>
      <c r="BD14" s="426"/>
      <c r="BE14" s="426"/>
      <c r="BF14" s="426"/>
      <c r="BG14" s="426"/>
      <c r="BH14" s="426"/>
      <c r="BI14" s="426"/>
      <c r="BJ14" s="426"/>
      <c r="BK14" s="426"/>
      <c r="BL14" s="426"/>
      <c r="BM14" s="427"/>
      <c r="BN14" s="391"/>
      <c r="BO14" s="392"/>
      <c r="BP14" s="392"/>
      <c r="BQ14" s="392"/>
      <c r="BR14" s="392"/>
      <c r="BS14" s="392"/>
      <c r="BT14" s="392"/>
      <c r="BU14" s="393"/>
      <c r="BV14" s="391"/>
      <c r="BW14" s="392"/>
      <c r="BX14" s="392"/>
      <c r="BY14" s="392"/>
      <c r="BZ14" s="392"/>
      <c r="CA14" s="392"/>
      <c r="CB14" s="392"/>
      <c r="CC14" s="393"/>
      <c r="CD14" s="486" t="s">
        <v>147</v>
      </c>
      <c r="CE14" s="487"/>
      <c r="CF14" s="487"/>
      <c r="CG14" s="487"/>
      <c r="CH14" s="487"/>
      <c r="CI14" s="487"/>
      <c r="CJ14" s="487"/>
      <c r="CK14" s="487"/>
      <c r="CL14" s="487"/>
      <c r="CM14" s="487"/>
      <c r="CN14" s="487"/>
      <c r="CO14" s="487"/>
      <c r="CP14" s="487"/>
      <c r="CQ14" s="487"/>
      <c r="CR14" s="487"/>
      <c r="CS14" s="488"/>
      <c r="CT14" s="489">
        <v>5.5</v>
      </c>
      <c r="CU14" s="490"/>
      <c r="CV14" s="490"/>
      <c r="CW14" s="490"/>
      <c r="CX14" s="490"/>
      <c r="CY14" s="490"/>
      <c r="CZ14" s="490"/>
      <c r="DA14" s="491"/>
      <c r="DB14" s="489">
        <v>15.3</v>
      </c>
      <c r="DC14" s="490"/>
      <c r="DD14" s="490"/>
      <c r="DE14" s="490"/>
      <c r="DF14" s="490"/>
      <c r="DG14" s="490"/>
      <c r="DH14" s="490"/>
      <c r="DI14" s="491"/>
    </row>
    <row r="15" spans="1:119" ht="18.75" customHeight="1" x14ac:dyDescent="0.2">
      <c r="A15" s="172"/>
      <c r="B15" s="454"/>
      <c r="C15" s="455"/>
      <c r="D15" s="455"/>
      <c r="E15" s="455"/>
      <c r="F15" s="455"/>
      <c r="G15" s="455"/>
      <c r="H15" s="455"/>
      <c r="I15" s="455"/>
      <c r="J15" s="455"/>
      <c r="K15" s="456"/>
      <c r="L15" s="181"/>
      <c r="M15" s="482" t="s">
        <v>148</v>
      </c>
      <c r="N15" s="483"/>
      <c r="O15" s="483"/>
      <c r="P15" s="483"/>
      <c r="Q15" s="484"/>
      <c r="R15" s="475">
        <v>196125</v>
      </c>
      <c r="S15" s="476"/>
      <c r="T15" s="476"/>
      <c r="U15" s="476"/>
      <c r="V15" s="477"/>
      <c r="W15" s="407" t="s">
        <v>149</v>
      </c>
      <c r="X15" s="408"/>
      <c r="Y15" s="408"/>
      <c r="Z15" s="408"/>
      <c r="AA15" s="408"/>
      <c r="AB15" s="398"/>
      <c r="AC15" s="442">
        <v>16478</v>
      </c>
      <c r="AD15" s="443"/>
      <c r="AE15" s="443"/>
      <c r="AF15" s="443"/>
      <c r="AG15" s="485"/>
      <c r="AH15" s="442">
        <v>16636</v>
      </c>
      <c r="AI15" s="443"/>
      <c r="AJ15" s="443"/>
      <c r="AK15" s="443"/>
      <c r="AL15" s="444"/>
      <c r="AM15" s="420"/>
      <c r="AN15" s="421"/>
      <c r="AO15" s="421"/>
      <c r="AP15" s="421"/>
      <c r="AQ15" s="421"/>
      <c r="AR15" s="421"/>
      <c r="AS15" s="421"/>
      <c r="AT15" s="422"/>
      <c r="AU15" s="423"/>
      <c r="AV15" s="424"/>
      <c r="AW15" s="424"/>
      <c r="AX15" s="424"/>
      <c r="AY15" s="351" t="s">
        <v>150</v>
      </c>
      <c r="AZ15" s="352"/>
      <c r="BA15" s="352"/>
      <c r="BB15" s="352"/>
      <c r="BC15" s="352"/>
      <c r="BD15" s="352"/>
      <c r="BE15" s="352"/>
      <c r="BF15" s="352"/>
      <c r="BG15" s="352"/>
      <c r="BH15" s="352"/>
      <c r="BI15" s="352"/>
      <c r="BJ15" s="352"/>
      <c r="BK15" s="352"/>
      <c r="BL15" s="352"/>
      <c r="BM15" s="353"/>
      <c r="BN15" s="354">
        <v>25159694</v>
      </c>
      <c r="BO15" s="355"/>
      <c r="BP15" s="355"/>
      <c r="BQ15" s="355"/>
      <c r="BR15" s="355"/>
      <c r="BS15" s="355"/>
      <c r="BT15" s="355"/>
      <c r="BU15" s="356"/>
      <c r="BV15" s="354">
        <v>25211834</v>
      </c>
      <c r="BW15" s="355"/>
      <c r="BX15" s="355"/>
      <c r="BY15" s="355"/>
      <c r="BZ15" s="355"/>
      <c r="CA15" s="355"/>
      <c r="CB15" s="355"/>
      <c r="CC15" s="356"/>
      <c r="CD15" s="492" t="s">
        <v>151</v>
      </c>
      <c r="CE15" s="493"/>
      <c r="CF15" s="493"/>
      <c r="CG15" s="493"/>
      <c r="CH15" s="493"/>
      <c r="CI15" s="493"/>
      <c r="CJ15" s="493"/>
      <c r="CK15" s="493"/>
      <c r="CL15" s="493"/>
      <c r="CM15" s="493"/>
      <c r="CN15" s="493"/>
      <c r="CO15" s="493"/>
      <c r="CP15" s="493"/>
      <c r="CQ15" s="493"/>
      <c r="CR15" s="493"/>
      <c r="CS15" s="494"/>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454"/>
      <c r="C16" s="455"/>
      <c r="D16" s="455"/>
      <c r="E16" s="455"/>
      <c r="F16" s="455"/>
      <c r="G16" s="455"/>
      <c r="H16" s="455"/>
      <c r="I16" s="455"/>
      <c r="J16" s="455"/>
      <c r="K16" s="456"/>
      <c r="L16" s="472" t="s">
        <v>152</v>
      </c>
      <c r="M16" s="495"/>
      <c r="N16" s="495"/>
      <c r="O16" s="495"/>
      <c r="P16" s="495"/>
      <c r="Q16" s="496"/>
      <c r="R16" s="497" t="s">
        <v>153</v>
      </c>
      <c r="S16" s="498"/>
      <c r="T16" s="498"/>
      <c r="U16" s="498"/>
      <c r="V16" s="499"/>
      <c r="W16" s="381"/>
      <c r="X16" s="382"/>
      <c r="Y16" s="382"/>
      <c r="Z16" s="382"/>
      <c r="AA16" s="382"/>
      <c r="AB16" s="371"/>
      <c r="AC16" s="478">
        <v>19.100000000000001</v>
      </c>
      <c r="AD16" s="479"/>
      <c r="AE16" s="479"/>
      <c r="AF16" s="479"/>
      <c r="AG16" s="480"/>
      <c r="AH16" s="478">
        <v>20.6</v>
      </c>
      <c r="AI16" s="479"/>
      <c r="AJ16" s="479"/>
      <c r="AK16" s="479"/>
      <c r="AL16" s="481"/>
      <c r="AM16" s="420"/>
      <c r="AN16" s="421"/>
      <c r="AO16" s="421"/>
      <c r="AP16" s="421"/>
      <c r="AQ16" s="421"/>
      <c r="AR16" s="421"/>
      <c r="AS16" s="421"/>
      <c r="AT16" s="422"/>
      <c r="AU16" s="423"/>
      <c r="AV16" s="424"/>
      <c r="AW16" s="424"/>
      <c r="AX16" s="424"/>
      <c r="AY16" s="425" t="s">
        <v>154</v>
      </c>
      <c r="AZ16" s="426"/>
      <c r="BA16" s="426"/>
      <c r="BB16" s="426"/>
      <c r="BC16" s="426"/>
      <c r="BD16" s="426"/>
      <c r="BE16" s="426"/>
      <c r="BF16" s="426"/>
      <c r="BG16" s="426"/>
      <c r="BH16" s="426"/>
      <c r="BI16" s="426"/>
      <c r="BJ16" s="426"/>
      <c r="BK16" s="426"/>
      <c r="BL16" s="426"/>
      <c r="BM16" s="427"/>
      <c r="BN16" s="391">
        <v>27644817</v>
      </c>
      <c r="BO16" s="392"/>
      <c r="BP16" s="392"/>
      <c r="BQ16" s="392"/>
      <c r="BR16" s="392"/>
      <c r="BS16" s="392"/>
      <c r="BT16" s="392"/>
      <c r="BU16" s="393"/>
      <c r="BV16" s="391">
        <v>26409386</v>
      </c>
      <c r="BW16" s="392"/>
      <c r="BX16" s="392"/>
      <c r="BY16" s="392"/>
      <c r="BZ16" s="392"/>
      <c r="CA16" s="392"/>
      <c r="CB16" s="392"/>
      <c r="CC16" s="393"/>
      <c r="CD16" s="185"/>
      <c r="CE16" s="505"/>
      <c r="CF16" s="505"/>
      <c r="CG16" s="505"/>
      <c r="CH16" s="505"/>
      <c r="CI16" s="505"/>
      <c r="CJ16" s="505"/>
      <c r="CK16" s="505"/>
      <c r="CL16" s="505"/>
      <c r="CM16" s="505"/>
      <c r="CN16" s="505"/>
      <c r="CO16" s="505"/>
      <c r="CP16" s="505"/>
      <c r="CQ16" s="505"/>
      <c r="CR16" s="505"/>
      <c r="CS16" s="506"/>
      <c r="CT16" s="388"/>
      <c r="CU16" s="389"/>
      <c r="CV16" s="389"/>
      <c r="CW16" s="389"/>
      <c r="CX16" s="389"/>
      <c r="CY16" s="389"/>
      <c r="CZ16" s="389"/>
      <c r="DA16" s="390"/>
      <c r="DB16" s="388"/>
      <c r="DC16" s="389"/>
      <c r="DD16" s="389"/>
      <c r="DE16" s="389"/>
      <c r="DF16" s="389"/>
      <c r="DG16" s="389"/>
      <c r="DH16" s="389"/>
      <c r="DI16" s="390"/>
    </row>
    <row r="17" spans="1:113" ht="18.75" customHeight="1" thickBot="1" x14ac:dyDescent="0.25">
      <c r="A17" s="172"/>
      <c r="B17" s="457"/>
      <c r="C17" s="458"/>
      <c r="D17" s="458"/>
      <c r="E17" s="458"/>
      <c r="F17" s="458"/>
      <c r="G17" s="458"/>
      <c r="H17" s="458"/>
      <c r="I17" s="458"/>
      <c r="J17" s="458"/>
      <c r="K17" s="459"/>
      <c r="L17" s="186"/>
      <c r="M17" s="502" t="s">
        <v>155</v>
      </c>
      <c r="N17" s="503"/>
      <c r="O17" s="503"/>
      <c r="P17" s="503"/>
      <c r="Q17" s="504"/>
      <c r="R17" s="497" t="s">
        <v>156</v>
      </c>
      <c r="S17" s="498"/>
      <c r="T17" s="498"/>
      <c r="U17" s="498"/>
      <c r="V17" s="499"/>
      <c r="W17" s="407" t="s">
        <v>157</v>
      </c>
      <c r="X17" s="408"/>
      <c r="Y17" s="408"/>
      <c r="Z17" s="408"/>
      <c r="AA17" s="408"/>
      <c r="AB17" s="398"/>
      <c r="AC17" s="442">
        <v>68815</v>
      </c>
      <c r="AD17" s="443"/>
      <c r="AE17" s="443"/>
      <c r="AF17" s="443"/>
      <c r="AG17" s="485"/>
      <c r="AH17" s="442">
        <v>63011</v>
      </c>
      <c r="AI17" s="443"/>
      <c r="AJ17" s="443"/>
      <c r="AK17" s="443"/>
      <c r="AL17" s="444"/>
      <c r="AM17" s="420"/>
      <c r="AN17" s="421"/>
      <c r="AO17" s="421"/>
      <c r="AP17" s="421"/>
      <c r="AQ17" s="421"/>
      <c r="AR17" s="421"/>
      <c r="AS17" s="421"/>
      <c r="AT17" s="422"/>
      <c r="AU17" s="423"/>
      <c r="AV17" s="424"/>
      <c r="AW17" s="424"/>
      <c r="AX17" s="424"/>
      <c r="AY17" s="425" t="s">
        <v>158</v>
      </c>
      <c r="AZ17" s="426"/>
      <c r="BA17" s="426"/>
      <c r="BB17" s="426"/>
      <c r="BC17" s="426"/>
      <c r="BD17" s="426"/>
      <c r="BE17" s="426"/>
      <c r="BF17" s="426"/>
      <c r="BG17" s="426"/>
      <c r="BH17" s="426"/>
      <c r="BI17" s="426"/>
      <c r="BJ17" s="426"/>
      <c r="BK17" s="426"/>
      <c r="BL17" s="426"/>
      <c r="BM17" s="427"/>
      <c r="BN17" s="391">
        <v>32038351</v>
      </c>
      <c r="BO17" s="392"/>
      <c r="BP17" s="392"/>
      <c r="BQ17" s="392"/>
      <c r="BR17" s="392"/>
      <c r="BS17" s="392"/>
      <c r="BT17" s="392"/>
      <c r="BU17" s="393"/>
      <c r="BV17" s="391">
        <v>32154563</v>
      </c>
      <c r="BW17" s="392"/>
      <c r="BX17" s="392"/>
      <c r="BY17" s="392"/>
      <c r="BZ17" s="392"/>
      <c r="CA17" s="392"/>
      <c r="CB17" s="392"/>
      <c r="CC17" s="393"/>
      <c r="CD17" s="185"/>
      <c r="CE17" s="505"/>
      <c r="CF17" s="505"/>
      <c r="CG17" s="505"/>
      <c r="CH17" s="505"/>
      <c r="CI17" s="505"/>
      <c r="CJ17" s="505"/>
      <c r="CK17" s="505"/>
      <c r="CL17" s="505"/>
      <c r="CM17" s="505"/>
      <c r="CN17" s="505"/>
      <c r="CO17" s="505"/>
      <c r="CP17" s="505"/>
      <c r="CQ17" s="505"/>
      <c r="CR17" s="505"/>
      <c r="CS17" s="506"/>
      <c r="CT17" s="388"/>
      <c r="CU17" s="389"/>
      <c r="CV17" s="389"/>
      <c r="CW17" s="389"/>
      <c r="CX17" s="389"/>
      <c r="CY17" s="389"/>
      <c r="CZ17" s="389"/>
      <c r="DA17" s="390"/>
      <c r="DB17" s="388"/>
      <c r="DC17" s="389"/>
      <c r="DD17" s="389"/>
      <c r="DE17" s="389"/>
      <c r="DF17" s="389"/>
      <c r="DG17" s="389"/>
      <c r="DH17" s="389"/>
      <c r="DI17" s="390"/>
    </row>
    <row r="18" spans="1:113" ht="18.75" customHeight="1" thickBot="1" x14ac:dyDescent="0.25">
      <c r="A18" s="172"/>
      <c r="B18" s="513" t="s">
        <v>159</v>
      </c>
      <c r="C18" s="434"/>
      <c r="D18" s="434"/>
      <c r="E18" s="514"/>
      <c r="F18" s="514"/>
      <c r="G18" s="514"/>
      <c r="H18" s="514"/>
      <c r="I18" s="514"/>
      <c r="J18" s="514"/>
      <c r="K18" s="514"/>
      <c r="L18" s="515">
        <v>51.39</v>
      </c>
      <c r="M18" s="515"/>
      <c r="N18" s="515"/>
      <c r="O18" s="515"/>
      <c r="P18" s="515"/>
      <c r="Q18" s="515"/>
      <c r="R18" s="516"/>
      <c r="S18" s="516"/>
      <c r="T18" s="516"/>
      <c r="U18" s="516"/>
      <c r="V18" s="517"/>
      <c r="W18" s="409"/>
      <c r="X18" s="410"/>
      <c r="Y18" s="410"/>
      <c r="Z18" s="410"/>
      <c r="AA18" s="410"/>
      <c r="AB18" s="401"/>
      <c r="AC18" s="518">
        <v>79.8</v>
      </c>
      <c r="AD18" s="519"/>
      <c r="AE18" s="519"/>
      <c r="AF18" s="519"/>
      <c r="AG18" s="520"/>
      <c r="AH18" s="518">
        <v>78.099999999999994</v>
      </c>
      <c r="AI18" s="519"/>
      <c r="AJ18" s="519"/>
      <c r="AK18" s="519"/>
      <c r="AL18" s="521"/>
      <c r="AM18" s="420"/>
      <c r="AN18" s="421"/>
      <c r="AO18" s="421"/>
      <c r="AP18" s="421"/>
      <c r="AQ18" s="421"/>
      <c r="AR18" s="421"/>
      <c r="AS18" s="421"/>
      <c r="AT18" s="422"/>
      <c r="AU18" s="423"/>
      <c r="AV18" s="424"/>
      <c r="AW18" s="424"/>
      <c r="AX18" s="424"/>
      <c r="AY18" s="425" t="s">
        <v>160</v>
      </c>
      <c r="AZ18" s="426"/>
      <c r="BA18" s="426"/>
      <c r="BB18" s="426"/>
      <c r="BC18" s="426"/>
      <c r="BD18" s="426"/>
      <c r="BE18" s="426"/>
      <c r="BF18" s="426"/>
      <c r="BG18" s="426"/>
      <c r="BH18" s="426"/>
      <c r="BI18" s="426"/>
      <c r="BJ18" s="426"/>
      <c r="BK18" s="426"/>
      <c r="BL18" s="426"/>
      <c r="BM18" s="427"/>
      <c r="BN18" s="391">
        <v>35362037</v>
      </c>
      <c r="BO18" s="392"/>
      <c r="BP18" s="392"/>
      <c r="BQ18" s="392"/>
      <c r="BR18" s="392"/>
      <c r="BS18" s="392"/>
      <c r="BT18" s="392"/>
      <c r="BU18" s="393"/>
      <c r="BV18" s="391">
        <v>34540239</v>
      </c>
      <c r="BW18" s="392"/>
      <c r="BX18" s="392"/>
      <c r="BY18" s="392"/>
      <c r="BZ18" s="392"/>
      <c r="CA18" s="392"/>
      <c r="CB18" s="392"/>
      <c r="CC18" s="393"/>
      <c r="CD18" s="185"/>
      <c r="CE18" s="505"/>
      <c r="CF18" s="505"/>
      <c r="CG18" s="505"/>
      <c r="CH18" s="505"/>
      <c r="CI18" s="505"/>
      <c r="CJ18" s="505"/>
      <c r="CK18" s="505"/>
      <c r="CL18" s="505"/>
      <c r="CM18" s="505"/>
      <c r="CN18" s="505"/>
      <c r="CO18" s="505"/>
      <c r="CP18" s="505"/>
      <c r="CQ18" s="505"/>
      <c r="CR18" s="505"/>
      <c r="CS18" s="506"/>
      <c r="CT18" s="388"/>
      <c r="CU18" s="389"/>
      <c r="CV18" s="389"/>
      <c r="CW18" s="389"/>
      <c r="CX18" s="389"/>
      <c r="CY18" s="389"/>
      <c r="CZ18" s="389"/>
      <c r="DA18" s="390"/>
      <c r="DB18" s="388"/>
      <c r="DC18" s="389"/>
      <c r="DD18" s="389"/>
      <c r="DE18" s="389"/>
      <c r="DF18" s="389"/>
      <c r="DG18" s="389"/>
      <c r="DH18" s="389"/>
      <c r="DI18" s="390"/>
    </row>
    <row r="19" spans="1:113" ht="18.75" customHeight="1" thickBot="1" x14ac:dyDescent="0.25">
      <c r="A19" s="172"/>
      <c r="B19" s="513" t="s">
        <v>161</v>
      </c>
      <c r="C19" s="434"/>
      <c r="D19" s="434"/>
      <c r="E19" s="514"/>
      <c r="F19" s="514"/>
      <c r="G19" s="514"/>
      <c r="H19" s="514"/>
      <c r="I19" s="514"/>
      <c r="J19" s="514"/>
      <c r="K19" s="514"/>
      <c r="L19" s="522">
        <v>3882</v>
      </c>
      <c r="M19" s="522"/>
      <c r="N19" s="522"/>
      <c r="O19" s="522"/>
      <c r="P19" s="522"/>
      <c r="Q19" s="522"/>
      <c r="R19" s="523"/>
      <c r="S19" s="523"/>
      <c r="T19" s="523"/>
      <c r="U19" s="523"/>
      <c r="V19" s="524"/>
      <c r="W19" s="348"/>
      <c r="X19" s="349"/>
      <c r="Y19" s="349"/>
      <c r="Z19" s="349"/>
      <c r="AA19" s="349"/>
      <c r="AB19" s="349"/>
      <c r="AC19" s="500"/>
      <c r="AD19" s="500"/>
      <c r="AE19" s="500"/>
      <c r="AF19" s="500"/>
      <c r="AG19" s="500"/>
      <c r="AH19" s="500"/>
      <c r="AI19" s="500"/>
      <c r="AJ19" s="500"/>
      <c r="AK19" s="500"/>
      <c r="AL19" s="501"/>
      <c r="AM19" s="420"/>
      <c r="AN19" s="421"/>
      <c r="AO19" s="421"/>
      <c r="AP19" s="421"/>
      <c r="AQ19" s="421"/>
      <c r="AR19" s="421"/>
      <c r="AS19" s="421"/>
      <c r="AT19" s="422"/>
      <c r="AU19" s="423"/>
      <c r="AV19" s="424"/>
      <c r="AW19" s="424"/>
      <c r="AX19" s="424"/>
      <c r="AY19" s="425" t="s">
        <v>162</v>
      </c>
      <c r="AZ19" s="426"/>
      <c r="BA19" s="426"/>
      <c r="BB19" s="426"/>
      <c r="BC19" s="426"/>
      <c r="BD19" s="426"/>
      <c r="BE19" s="426"/>
      <c r="BF19" s="426"/>
      <c r="BG19" s="426"/>
      <c r="BH19" s="426"/>
      <c r="BI19" s="426"/>
      <c r="BJ19" s="426"/>
      <c r="BK19" s="426"/>
      <c r="BL19" s="426"/>
      <c r="BM19" s="427"/>
      <c r="BN19" s="391">
        <v>44027616</v>
      </c>
      <c r="BO19" s="392"/>
      <c r="BP19" s="392"/>
      <c r="BQ19" s="392"/>
      <c r="BR19" s="392"/>
      <c r="BS19" s="392"/>
      <c r="BT19" s="392"/>
      <c r="BU19" s="393"/>
      <c r="BV19" s="391">
        <v>41254252</v>
      </c>
      <c r="BW19" s="392"/>
      <c r="BX19" s="392"/>
      <c r="BY19" s="392"/>
      <c r="BZ19" s="392"/>
      <c r="CA19" s="392"/>
      <c r="CB19" s="392"/>
      <c r="CC19" s="393"/>
      <c r="CD19" s="185"/>
      <c r="CE19" s="505"/>
      <c r="CF19" s="505"/>
      <c r="CG19" s="505"/>
      <c r="CH19" s="505"/>
      <c r="CI19" s="505"/>
      <c r="CJ19" s="505"/>
      <c r="CK19" s="505"/>
      <c r="CL19" s="505"/>
      <c r="CM19" s="505"/>
      <c r="CN19" s="505"/>
      <c r="CO19" s="505"/>
      <c r="CP19" s="505"/>
      <c r="CQ19" s="505"/>
      <c r="CR19" s="505"/>
      <c r="CS19" s="506"/>
      <c r="CT19" s="388"/>
      <c r="CU19" s="389"/>
      <c r="CV19" s="389"/>
      <c r="CW19" s="389"/>
      <c r="CX19" s="389"/>
      <c r="CY19" s="389"/>
      <c r="CZ19" s="389"/>
      <c r="DA19" s="390"/>
      <c r="DB19" s="388"/>
      <c r="DC19" s="389"/>
      <c r="DD19" s="389"/>
      <c r="DE19" s="389"/>
      <c r="DF19" s="389"/>
      <c r="DG19" s="389"/>
      <c r="DH19" s="389"/>
      <c r="DI19" s="390"/>
    </row>
    <row r="20" spans="1:113" ht="18.75" customHeight="1" thickBot="1" x14ac:dyDescent="0.25">
      <c r="A20" s="172"/>
      <c r="B20" s="513" t="s">
        <v>163</v>
      </c>
      <c r="C20" s="434"/>
      <c r="D20" s="434"/>
      <c r="E20" s="514"/>
      <c r="F20" s="514"/>
      <c r="G20" s="514"/>
      <c r="H20" s="514"/>
      <c r="I20" s="514"/>
      <c r="J20" s="514"/>
      <c r="K20" s="514"/>
      <c r="L20" s="522">
        <v>85158</v>
      </c>
      <c r="M20" s="522"/>
      <c r="N20" s="522"/>
      <c r="O20" s="522"/>
      <c r="P20" s="522"/>
      <c r="Q20" s="522"/>
      <c r="R20" s="523"/>
      <c r="S20" s="523"/>
      <c r="T20" s="523"/>
      <c r="U20" s="523"/>
      <c r="V20" s="524"/>
      <c r="W20" s="409"/>
      <c r="X20" s="410"/>
      <c r="Y20" s="410"/>
      <c r="Z20" s="410"/>
      <c r="AA20" s="410"/>
      <c r="AB20" s="410"/>
      <c r="AC20" s="525"/>
      <c r="AD20" s="525"/>
      <c r="AE20" s="525"/>
      <c r="AF20" s="525"/>
      <c r="AG20" s="525"/>
      <c r="AH20" s="525"/>
      <c r="AI20" s="525"/>
      <c r="AJ20" s="525"/>
      <c r="AK20" s="525"/>
      <c r="AL20" s="526"/>
      <c r="AM20" s="527"/>
      <c r="AN20" s="446"/>
      <c r="AO20" s="446"/>
      <c r="AP20" s="446"/>
      <c r="AQ20" s="446"/>
      <c r="AR20" s="446"/>
      <c r="AS20" s="446"/>
      <c r="AT20" s="447"/>
      <c r="AU20" s="528"/>
      <c r="AV20" s="529"/>
      <c r="AW20" s="529"/>
      <c r="AX20" s="530"/>
      <c r="AY20" s="425"/>
      <c r="AZ20" s="426"/>
      <c r="BA20" s="426"/>
      <c r="BB20" s="426"/>
      <c r="BC20" s="426"/>
      <c r="BD20" s="426"/>
      <c r="BE20" s="426"/>
      <c r="BF20" s="426"/>
      <c r="BG20" s="426"/>
      <c r="BH20" s="426"/>
      <c r="BI20" s="426"/>
      <c r="BJ20" s="426"/>
      <c r="BK20" s="426"/>
      <c r="BL20" s="426"/>
      <c r="BM20" s="427"/>
      <c r="BN20" s="391"/>
      <c r="BO20" s="392"/>
      <c r="BP20" s="392"/>
      <c r="BQ20" s="392"/>
      <c r="BR20" s="392"/>
      <c r="BS20" s="392"/>
      <c r="BT20" s="392"/>
      <c r="BU20" s="393"/>
      <c r="BV20" s="391"/>
      <c r="BW20" s="392"/>
      <c r="BX20" s="392"/>
      <c r="BY20" s="392"/>
      <c r="BZ20" s="392"/>
      <c r="CA20" s="392"/>
      <c r="CB20" s="392"/>
      <c r="CC20" s="393"/>
      <c r="CD20" s="185"/>
      <c r="CE20" s="505"/>
      <c r="CF20" s="505"/>
      <c r="CG20" s="505"/>
      <c r="CH20" s="505"/>
      <c r="CI20" s="505"/>
      <c r="CJ20" s="505"/>
      <c r="CK20" s="505"/>
      <c r="CL20" s="505"/>
      <c r="CM20" s="505"/>
      <c r="CN20" s="505"/>
      <c r="CO20" s="505"/>
      <c r="CP20" s="505"/>
      <c r="CQ20" s="505"/>
      <c r="CR20" s="505"/>
      <c r="CS20" s="506"/>
      <c r="CT20" s="388"/>
      <c r="CU20" s="389"/>
      <c r="CV20" s="389"/>
      <c r="CW20" s="389"/>
      <c r="CX20" s="389"/>
      <c r="CY20" s="389"/>
      <c r="CZ20" s="389"/>
      <c r="DA20" s="390"/>
      <c r="DB20" s="388"/>
      <c r="DC20" s="389"/>
      <c r="DD20" s="389"/>
      <c r="DE20" s="389"/>
      <c r="DF20" s="389"/>
      <c r="DG20" s="389"/>
      <c r="DH20" s="389"/>
      <c r="DI20" s="390"/>
    </row>
    <row r="21" spans="1:113" ht="18.75" customHeight="1" thickBot="1" x14ac:dyDescent="0.25">
      <c r="A21" s="172"/>
      <c r="B21" s="531" t="s">
        <v>164</v>
      </c>
      <c r="C21" s="532"/>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2"/>
      <c r="AO21" s="532"/>
      <c r="AP21" s="532"/>
      <c r="AQ21" s="532"/>
      <c r="AR21" s="532"/>
      <c r="AS21" s="532"/>
      <c r="AT21" s="532"/>
      <c r="AU21" s="532"/>
      <c r="AV21" s="532"/>
      <c r="AW21" s="532"/>
      <c r="AX21" s="533"/>
      <c r="AY21" s="507"/>
      <c r="AZ21" s="508"/>
      <c r="BA21" s="508"/>
      <c r="BB21" s="508"/>
      <c r="BC21" s="508"/>
      <c r="BD21" s="508"/>
      <c r="BE21" s="508"/>
      <c r="BF21" s="508"/>
      <c r="BG21" s="508"/>
      <c r="BH21" s="508"/>
      <c r="BI21" s="508"/>
      <c r="BJ21" s="508"/>
      <c r="BK21" s="508"/>
      <c r="BL21" s="508"/>
      <c r="BM21" s="509"/>
      <c r="BN21" s="510"/>
      <c r="BO21" s="511"/>
      <c r="BP21" s="511"/>
      <c r="BQ21" s="511"/>
      <c r="BR21" s="511"/>
      <c r="BS21" s="511"/>
      <c r="BT21" s="511"/>
      <c r="BU21" s="512"/>
      <c r="BV21" s="510"/>
      <c r="BW21" s="511"/>
      <c r="BX21" s="511"/>
      <c r="BY21" s="511"/>
      <c r="BZ21" s="511"/>
      <c r="CA21" s="511"/>
      <c r="CB21" s="511"/>
      <c r="CC21" s="512"/>
      <c r="CD21" s="185"/>
      <c r="CE21" s="505"/>
      <c r="CF21" s="505"/>
      <c r="CG21" s="505"/>
      <c r="CH21" s="505"/>
      <c r="CI21" s="505"/>
      <c r="CJ21" s="505"/>
      <c r="CK21" s="505"/>
      <c r="CL21" s="505"/>
      <c r="CM21" s="505"/>
      <c r="CN21" s="505"/>
      <c r="CO21" s="505"/>
      <c r="CP21" s="505"/>
      <c r="CQ21" s="505"/>
      <c r="CR21" s="505"/>
      <c r="CS21" s="506"/>
      <c r="CT21" s="388"/>
      <c r="CU21" s="389"/>
      <c r="CV21" s="389"/>
      <c r="CW21" s="389"/>
      <c r="CX21" s="389"/>
      <c r="CY21" s="389"/>
      <c r="CZ21" s="389"/>
      <c r="DA21" s="390"/>
      <c r="DB21" s="388"/>
      <c r="DC21" s="389"/>
      <c r="DD21" s="389"/>
      <c r="DE21" s="389"/>
      <c r="DF21" s="389"/>
      <c r="DG21" s="389"/>
      <c r="DH21" s="389"/>
      <c r="DI21" s="390"/>
    </row>
    <row r="22" spans="1:113" ht="18.75" customHeight="1" x14ac:dyDescent="0.2">
      <c r="A22" s="172"/>
      <c r="B22" s="561" t="s">
        <v>165</v>
      </c>
      <c r="C22" s="535"/>
      <c r="D22" s="536"/>
      <c r="E22" s="403" t="s">
        <v>1</v>
      </c>
      <c r="F22" s="408"/>
      <c r="G22" s="408"/>
      <c r="H22" s="408"/>
      <c r="I22" s="408"/>
      <c r="J22" s="408"/>
      <c r="K22" s="398"/>
      <c r="L22" s="403" t="s">
        <v>166</v>
      </c>
      <c r="M22" s="408"/>
      <c r="N22" s="408"/>
      <c r="O22" s="408"/>
      <c r="P22" s="398"/>
      <c r="Q22" s="566" t="s">
        <v>167</v>
      </c>
      <c r="R22" s="567"/>
      <c r="S22" s="567"/>
      <c r="T22" s="567"/>
      <c r="U22" s="567"/>
      <c r="V22" s="568"/>
      <c r="W22" s="534" t="s">
        <v>168</v>
      </c>
      <c r="X22" s="535"/>
      <c r="Y22" s="536"/>
      <c r="Z22" s="403" t="s">
        <v>1</v>
      </c>
      <c r="AA22" s="408"/>
      <c r="AB22" s="408"/>
      <c r="AC22" s="408"/>
      <c r="AD22" s="408"/>
      <c r="AE22" s="408"/>
      <c r="AF22" s="408"/>
      <c r="AG22" s="398"/>
      <c r="AH22" s="572" t="s">
        <v>169</v>
      </c>
      <c r="AI22" s="408"/>
      <c r="AJ22" s="408"/>
      <c r="AK22" s="408"/>
      <c r="AL22" s="398"/>
      <c r="AM22" s="572" t="s">
        <v>170</v>
      </c>
      <c r="AN22" s="573"/>
      <c r="AO22" s="573"/>
      <c r="AP22" s="573"/>
      <c r="AQ22" s="573"/>
      <c r="AR22" s="574"/>
      <c r="AS22" s="566" t="s">
        <v>167</v>
      </c>
      <c r="AT22" s="567"/>
      <c r="AU22" s="567"/>
      <c r="AV22" s="567"/>
      <c r="AW22" s="567"/>
      <c r="AX22" s="578"/>
      <c r="AY22" s="351" t="s">
        <v>171</v>
      </c>
      <c r="AZ22" s="352"/>
      <c r="BA22" s="352"/>
      <c r="BB22" s="352"/>
      <c r="BC22" s="352"/>
      <c r="BD22" s="352"/>
      <c r="BE22" s="352"/>
      <c r="BF22" s="352"/>
      <c r="BG22" s="352"/>
      <c r="BH22" s="352"/>
      <c r="BI22" s="352"/>
      <c r="BJ22" s="352"/>
      <c r="BK22" s="352"/>
      <c r="BL22" s="352"/>
      <c r="BM22" s="353"/>
      <c r="BN22" s="354">
        <v>44951313</v>
      </c>
      <c r="BO22" s="355"/>
      <c r="BP22" s="355"/>
      <c r="BQ22" s="355"/>
      <c r="BR22" s="355"/>
      <c r="BS22" s="355"/>
      <c r="BT22" s="355"/>
      <c r="BU22" s="356"/>
      <c r="BV22" s="354">
        <v>47968444</v>
      </c>
      <c r="BW22" s="355"/>
      <c r="BX22" s="355"/>
      <c r="BY22" s="355"/>
      <c r="BZ22" s="355"/>
      <c r="CA22" s="355"/>
      <c r="CB22" s="355"/>
      <c r="CC22" s="356"/>
      <c r="CD22" s="185"/>
      <c r="CE22" s="505"/>
      <c r="CF22" s="505"/>
      <c r="CG22" s="505"/>
      <c r="CH22" s="505"/>
      <c r="CI22" s="505"/>
      <c r="CJ22" s="505"/>
      <c r="CK22" s="505"/>
      <c r="CL22" s="505"/>
      <c r="CM22" s="505"/>
      <c r="CN22" s="505"/>
      <c r="CO22" s="505"/>
      <c r="CP22" s="505"/>
      <c r="CQ22" s="505"/>
      <c r="CR22" s="505"/>
      <c r="CS22" s="506"/>
      <c r="CT22" s="388"/>
      <c r="CU22" s="389"/>
      <c r="CV22" s="389"/>
      <c r="CW22" s="389"/>
      <c r="CX22" s="389"/>
      <c r="CY22" s="389"/>
      <c r="CZ22" s="389"/>
      <c r="DA22" s="390"/>
      <c r="DB22" s="388"/>
      <c r="DC22" s="389"/>
      <c r="DD22" s="389"/>
      <c r="DE22" s="389"/>
      <c r="DF22" s="389"/>
      <c r="DG22" s="389"/>
      <c r="DH22" s="389"/>
      <c r="DI22" s="390"/>
    </row>
    <row r="23" spans="1:113" ht="18.75" customHeight="1" x14ac:dyDescent="0.2">
      <c r="A23" s="172"/>
      <c r="B23" s="562"/>
      <c r="C23" s="538"/>
      <c r="D23" s="539"/>
      <c r="E23" s="377"/>
      <c r="F23" s="382"/>
      <c r="G23" s="382"/>
      <c r="H23" s="382"/>
      <c r="I23" s="382"/>
      <c r="J23" s="382"/>
      <c r="K23" s="371"/>
      <c r="L23" s="377"/>
      <c r="M23" s="382"/>
      <c r="N23" s="382"/>
      <c r="O23" s="382"/>
      <c r="P23" s="371"/>
      <c r="Q23" s="569"/>
      <c r="R23" s="570"/>
      <c r="S23" s="570"/>
      <c r="T23" s="570"/>
      <c r="U23" s="570"/>
      <c r="V23" s="571"/>
      <c r="W23" s="537"/>
      <c r="X23" s="538"/>
      <c r="Y23" s="539"/>
      <c r="Z23" s="377"/>
      <c r="AA23" s="382"/>
      <c r="AB23" s="382"/>
      <c r="AC23" s="382"/>
      <c r="AD23" s="382"/>
      <c r="AE23" s="382"/>
      <c r="AF23" s="382"/>
      <c r="AG23" s="371"/>
      <c r="AH23" s="377"/>
      <c r="AI23" s="382"/>
      <c r="AJ23" s="382"/>
      <c r="AK23" s="382"/>
      <c r="AL23" s="371"/>
      <c r="AM23" s="575"/>
      <c r="AN23" s="576"/>
      <c r="AO23" s="576"/>
      <c r="AP23" s="576"/>
      <c r="AQ23" s="576"/>
      <c r="AR23" s="577"/>
      <c r="AS23" s="569"/>
      <c r="AT23" s="570"/>
      <c r="AU23" s="570"/>
      <c r="AV23" s="570"/>
      <c r="AW23" s="570"/>
      <c r="AX23" s="579"/>
      <c r="AY23" s="425" t="s">
        <v>172</v>
      </c>
      <c r="AZ23" s="426"/>
      <c r="BA23" s="426"/>
      <c r="BB23" s="426"/>
      <c r="BC23" s="426"/>
      <c r="BD23" s="426"/>
      <c r="BE23" s="426"/>
      <c r="BF23" s="426"/>
      <c r="BG23" s="426"/>
      <c r="BH23" s="426"/>
      <c r="BI23" s="426"/>
      <c r="BJ23" s="426"/>
      <c r="BK23" s="426"/>
      <c r="BL23" s="426"/>
      <c r="BM23" s="427"/>
      <c r="BN23" s="391">
        <v>38078452</v>
      </c>
      <c r="BO23" s="392"/>
      <c r="BP23" s="392"/>
      <c r="BQ23" s="392"/>
      <c r="BR23" s="392"/>
      <c r="BS23" s="392"/>
      <c r="BT23" s="392"/>
      <c r="BU23" s="393"/>
      <c r="BV23" s="391">
        <v>39733169</v>
      </c>
      <c r="BW23" s="392"/>
      <c r="BX23" s="392"/>
      <c r="BY23" s="392"/>
      <c r="BZ23" s="392"/>
      <c r="CA23" s="392"/>
      <c r="CB23" s="392"/>
      <c r="CC23" s="393"/>
      <c r="CD23" s="185"/>
      <c r="CE23" s="505"/>
      <c r="CF23" s="505"/>
      <c r="CG23" s="505"/>
      <c r="CH23" s="505"/>
      <c r="CI23" s="505"/>
      <c r="CJ23" s="505"/>
      <c r="CK23" s="505"/>
      <c r="CL23" s="505"/>
      <c r="CM23" s="505"/>
      <c r="CN23" s="505"/>
      <c r="CO23" s="505"/>
      <c r="CP23" s="505"/>
      <c r="CQ23" s="505"/>
      <c r="CR23" s="505"/>
      <c r="CS23" s="506"/>
      <c r="CT23" s="388"/>
      <c r="CU23" s="389"/>
      <c r="CV23" s="389"/>
      <c r="CW23" s="389"/>
      <c r="CX23" s="389"/>
      <c r="CY23" s="389"/>
      <c r="CZ23" s="389"/>
      <c r="DA23" s="390"/>
      <c r="DB23" s="388"/>
      <c r="DC23" s="389"/>
      <c r="DD23" s="389"/>
      <c r="DE23" s="389"/>
      <c r="DF23" s="389"/>
      <c r="DG23" s="389"/>
      <c r="DH23" s="389"/>
      <c r="DI23" s="390"/>
    </row>
    <row r="24" spans="1:113" ht="18.75" customHeight="1" thickBot="1" x14ac:dyDescent="0.25">
      <c r="A24" s="172"/>
      <c r="B24" s="562"/>
      <c r="C24" s="538"/>
      <c r="D24" s="539"/>
      <c r="E24" s="441" t="s">
        <v>173</v>
      </c>
      <c r="F24" s="421"/>
      <c r="G24" s="421"/>
      <c r="H24" s="421"/>
      <c r="I24" s="421"/>
      <c r="J24" s="421"/>
      <c r="K24" s="422"/>
      <c r="L24" s="442">
        <v>1</v>
      </c>
      <c r="M24" s="443"/>
      <c r="N24" s="443"/>
      <c r="O24" s="443"/>
      <c r="P24" s="485"/>
      <c r="Q24" s="442">
        <v>8514</v>
      </c>
      <c r="R24" s="443"/>
      <c r="S24" s="443"/>
      <c r="T24" s="443"/>
      <c r="U24" s="443"/>
      <c r="V24" s="485"/>
      <c r="W24" s="537"/>
      <c r="X24" s="538"/>
      <c r="Y24" s="539"/>
      <c r="Z24" s="441" t="s">
        <v>174</v>
      </c>
      <c r="AA24" s="421"/>
      <c r="AB24" s="421"/>
      <c r="AC24" s="421"/>
      <c r="AD24" s="421"/>
      <c r="AE24" s="421"/>
      <c r="AF24" s="421"/>
      <c r="AG24" s="422"/>
      <c r="AH24" s="442">
        <v>1156</v>
      </c>
      <c r="AI24" s="443"/>
      <c r="AJ24" s="443"/>
      <c r="AK24" s="443"/>
      <c r="AL24" s="485"/>
      <c r="AM24" s="442">
        <v>3455284</v>
      </c>
      <c r="AN24" s="443"/>
      <c r="AO24" s="443"/>
      <c r="AP24" s="443"/>
      <c r="AQ24" s="443"/>
      <c r="AR24" s="485"/>
      <c r="AS24" s="442">
        <v>2989</v>
      </c>
      <c r="AT24" s="443"/>
      <c r="AU24" s="443"/>
      <c r="AV24" s="443"/>
      <c r="AW24" s="443"/>
      <c r="AX24" s="444"/>
      <c r="AY24" s="507" t="s">
        <v>175</v>
      </c>
      <c r="AZ24" s="508"/>
      <c r="BA24" s="508"/>
      <c r="BB24" s="508"/>
      <c r="BC24" s="508"/>
      <c r="BD24" s="508"/>
      <c r="BE24" s="508"/>
      <c r="BF24" s="508"/>
      <c r="BG24" s="508"/>
      <c r="BH24" s="508"/>
      <c r="BI24" s="508"/>
      <c r="BJ24" s="508"/>
      <c r="BK24" s="508"/>
      <c r="BL24" s="508"/>
      <c r="BM24" s="509"/>
      <c r="BN24" s="391">
        <v>23833993</v>
      </c>
      <c r="BO24" s="392"/>
      <c r="BP24" s="392"/>
      <c r="BQ24" s="392"/>
      <c r="BR24" s="392"/>
      <c r="BS24" s="392"/>
      <c r="BT24" s="392"/>
      <c r="BU24" s="393"/>
      <c r="BV24" s="391">
        <v>26554724</v>
      </c>
      <c r="BW24" s="392"/>
      <c r="BX24" s="392"/>
      <c r="BY24" s="392"/>
      <c r="BZ24" s="392"/>
      <c r="CA24" s="392"/>
      <c r="CB24" s="392"/>
      <c r="CC24" s="393"/>
      <c r="CD24" s="185"/>
      <c r="CE24" s="505"/>
      <c r="CF24" s="505"/>
      <c r="CG24" s="505"/>
      <c r="CH24" s="505"/>
      <c r="CI24" s="505"/>
      <c r="CJ24" s="505"/>
      <c r="CK24" s="505"/>
      <c r="CL24" s="505"/>
      <c r="CM24" s="505"/>
      <c r="CN24" s="505"/>
      <c r="CO24" s="505"/>
      <c r="CP24" s="505"/>
      <c r="CQ24" s="505"/>
      <c r="CR24" s="505"/>
      <c r="CS24" s="506"/>
      <c r="CT24" s="388"/>
      <c r="CU24" s="389"/>
      <c r="CV24" s="389"/>
      <c r="CW24" s="389"/>
      <c r="CX24" s="389"/>
      <c r="CY24" s="389"/>
      <c r="CZ24" s="389"/>
      <c r="DA24" s="390"/>
      <c r="DB24" s="388"/>
      <c r="DC24" s="389"/>
      <c r="DD24" s="389"/>
      <c r="DE24" s="389"/>
      <c r="DF24" s="389"/>
      <c r="DG24" s="389"/>
      <c r="DH24" s="389"/>
      <c r="DI24" s="390"/>
    </row>
    <row r="25" spans="1:113" ht="18.75" customHeight="1" x14ac:dyDescent="0.2">
      <c r="A25" s="172"/>
      <c r="B25" s="562"/>
      <c r="C25" s="538"/>
      <c r="D25" s="539"/>
      <c r="E25" s="441" t="s">
        <v>176</v>
      </c>
      <c r="F25" s="421"/>
      <c r="G25" s="421"/>
      <c r="H25" s="421"/>
      <c r="I25" s="421"/>
      <c r="J25" s="421"/>
      <c r="K25" s="422"/>
      <c r="L25" s="442">
        <v>1</v>
      </c>
      <c r="M25" s="443"/>
      <c r="N25" s="443"/>
      <c r="O25" s="443"/>
      <c r="P25" s="485"/>
      <c r="Q25" s="442">
        <v>8040</v>
      </c>
      <c r="R25" s="443"/>
      <c r="S25" s="443"/>
      <c r="T25" s="443"/>
      <c r="U25" s="443"/>
      <c r="V25" s="485"/>
      <c r="W25" s="537"/>
      <c r="X25" s="538"/>
      <c r="Y25" s="539"/>
      <c r="Z25" s="441" t="s">
        <v>177</v>
      </c>
      <c r="AA25" s="421"/>
      <c r="AB25" s="421"/>
      <c r="AC25" s="421"/>
      <c r="AD25" s="421"/>
      <c r="AE25" s="421"/>
      <c r="AF25" s="421"/>
      <c r="AG25" s="422"/>
      <c r="AH25" s="442">
        <v>228</v>
      </c>
      <c r="AI25" s="443"/>
      <c r="AJ25" s="443"/>
      <c r="AK25" s="443"/>
      <c r="AL25" s="485"/>
      <c r="AM25" s="442">
        <v>633612</v>
      </c>
      <c r="AN25" s="443"/>
      <c r="AO25" s="443"/>
      <c r="AP25" s="443"/>
      <c r="AQ25" s="443"/>
      <c r="AR25" s="485"/>
      <c r="AS25" s="442">
        <v>2779</v>
      </c>
      <c r="AT25" s="443"/>
      <c r="AU25" s="443"/>
      <c r="AV25" s="443"/>
      <c r="AW25" s="443"/>
      <c r="AX25" s="444"/>
      <c r="AY25" s="351" t="s">
        <v>178</v>
      </c>
      <c r="AZ25" s="352"/>
      <c r="BA25" s="352"/>
      <c r="BB25" s="352"/>
      <c r="BC25" s="352"/>
      <c r="BD25" s="352"/>
      <c r="BE25" s="352"/>
      <c r="BF25" s="352"/>
      <c r="BG25" s="352"/>
      <c r="BH25" s="352"/>
      <c r="BI25" s="352"/>
      <c r="BJ25" s="352"/>
      <c r="BK25" s="352"/>
      <c r="BL25" s="352"/>
      <c r="BM25" s="353"/>
      <c r="BN25" s="354">
        <v>20788606</v>
      </c>
      <c r="BO25" s="355"/>
      <c r="BP25" s="355"/>
      <c r="BQ25" s="355"/>
      <c r="BR25" s="355"/>
      <c r="BS25" s="355"/>
      <c r="BT25" s="355"/>
      <c r="BU25" s="356"/>
      <c r="BV25" s="354">
        <v>20958396</v>
      </c>
      <c r="BW25" s="355"/>
      <c r="BX25" s="355"/>
      <c r="BY25" s="355"/>
      <c r="BZ25" s="355"/>
      <c r="CA25" s="355"/>
      <c r="CB25" s="355"/>
      <c r="CC25" s="356"/>
      <c r="CD25" s="185"/>
      <c r="CE25" s="505"/>
      <c r="CF25" s="505"/>
      <c r="CG25" s="505"/>
      <c r="CH25" s="505"/>
      <c r="CI25" s="505"/>
      <c r="CJ25" s="505"/>
      <c r="CK25" s="505"/>
      <c r="CL25" s="505"/>
      <c r="CM25" s="505"/>
      <c r="CN25" s="505"/>
      <c r="CO25" s="505"/>
      <c r="CP25" s="505"/>
      <c r="CQ25" s="505"/>
      <c r="CR25" s="505"/>
      <c r="CS25" s="506"/>
      <c r="CT25" s="388"/>
      <c r="CU25" s="389"/>
      <c r="CV25" s="389"/>
      <c r="CW25" s="389"/>
      <c r="CX25" s="389"/>
      <c r="CY25" s="389"/>
      <c r="CZ25" s="389"/>
      <c r="DA25" s="390"/>
      <c r="DB25" s="388"/>
      <c r="DC25" s="389"/>
      <c r="DD25" s="389"/>
      <c r="DE25" s="389"/>
      <c r="DF25" s="389"/>
      <c r="DG25" s="389"/>
      <c r="DH25" s="389"/>
      <c r="DI25" s="390"/>
    </row>
    <row r="26" spans="1:113" ht="18.75" customHeight="1" x14ac:dyDescent="0.2">
      <c r="A26" s="172"/>
      <c r="B26" s="562"/>
      <c r="C26" s="538"/>
      <c r="D26" s="539"/>
      <c r="E26" s="441" t="s">
        <v>179</v>
      </c>
      <c r="F26" s="421"/>
      <c r="G26" s="421"/>
      <c r="H26" s="421"/>
      <c r="I26" s="421"/>
      <c r="J26" s="421"/>
      <c r="K26" s="422"/>
      <c r="L26" s="442">
        <v>1</v>
      </c>
      <c r="M26" s="443"/>
      <c r="N26" s="443"/>
      <c r="O26" s="443"/>
      <c r="P26" s="485"/>
      <c r="Q26" s="442">
        <v>7370</v>
      </c>
      <c r="R26" s="443"/>
      <c r="S26" s="443"/>
      <c r="T26" s="443"/>
      <c r="U26" s="443"/>
      <c r="V26" s="485"/>
      <c r="W26" s="537"/>
      <c r="X26" s="538"/>
      <c r="Y26" s="539"/>
      <c r="Z26" s="441" t="s">
        <v>180</v>
      </c>
      <c r="AA26" s="543"/>
      <c r="AB26" s="543"/>
      <c r="AC26" s="543"/>
      <c r="AD26" s="543"/>
      <c r="AE26" s="543"/>
      <c r="AF26" s="543"/>
      <c r="AG26" s="544"/>
      <c r="AH26" s="442">
        <v>38</v>
      </c>
      <c r="AI26" s="443"/>
      <c r="AJ26" s="443"/>
      <c r="AK26" s="443"/>
      <c r="AL26" s="485"/>
      <c r="AM26" s="442">
        <v>142272</v>
      </c>
      <c r="AN26" s="443"/>
      <c r="AO26" s="443"/>
      <c r="AP26" s="443"/>
      <c r="AQ26" s="443"/>
      <c r="AR26" s="485"/>
      <c r="AS26" s="442">
        <v>3744</v>
      </c>
      <c r="AT26" s="443"/>
      <c r="AU26" s="443"/>
      <c r="AV26" s="443"/>
      <c r="AW26" s="443"/>
      <c r="AX26" s="444"/>
      <c r="AY26" s="394" t="s">
        <v>181</v>
      </c>
      <c r="AZ26" s="395"/>
      <c r="BA26" s="395"/>
      <c r="BB26" s="395"/>
      <c r="BC26" s="395"/>
      <c r="BD26" s="395"/>
      <c r="BE26" s="395"/>
      <c r="BF26" s="395"/>
      <c r="BG26" s="395"/>
      <c r="BH26" s="395"/>
      <c r="BI26" s="395"/>
      <c r="BJ26" s="395"/>
      <c r="BK26" s="395"/>
      <c r="BL26" s="395"/>
      <c r="BM26" s="396"/>
      <c r="BN26" s="391" t="s">
        <v>182</v>
      </c>
      <c r="BO26" s="392"/>
      <c r="BP26" s="392"/>
      <c r="BQ26" s="392"/>
      <c r="BR26" s="392"/>
      <c r="BS26" s="392"/>
      <c r="BT26" s="392"/>
      <c r="BU26" s="393"/>
      <c r="BV26" s="391" t="s">
        <v>139</v>
      </c>
      <c r="BW26" s="392"/>
      <c r="BX26" s="392"/>
      <c r="BY26" s="392"/>
      <c r="BZ26" s="392"/>
      <c r="CA26" s="392"/>
      <c r="CB26" s="392"/>
      <c r="CC26" s="393"/>
      <c r="CD26" s="185"/>
      <c r="CE26" s="505"/>
      <c r="CF26" s="505"/>
      <c r="CG26" s="505"/>
      <c r="CH26" s="505"/>
      <c r="CI26" s="505"/>
      <c r="CJ26" s="505"/>
      <c r="CK26" s="505"/>
      <c r="CL26" s="505"/>
      <c r="CM26" s="505"/>
      <c r="CN26" s="505"/>
      <c r="CO26" s="505"/>
      <c r="CP26" s="505"/>
      <c r="CQ26" s="505"/>
      <c r="CR26" s="505"/>
      <c r="CS26" s="506"/>
      <c r="CT26" s="388"/>
      <c r="CU26" s="389"/>
      <c r="CV26" s="389"/>
      <c r="CW26" s="389"/>
      <c r="CX26" s="389"/>
      <c r="CY26" s="389"/>
      <c r="CZ26" s="389"/>
      <c r="DA26" s="390"/>
      <c r="DB26" s="388"/>
      <c r="DC26" s="389"/>
      <c r="DD26" s="389"/>
      <c r="DE26" s="389"/>
      <c r="DF26" s="389"/>
      <c r="DG26" s="389"/>
      <c r="DH26" s="389"/>
      <c r="DI26" s="390"/>
    </row>
    <row r="27" spans="1:113" ht="18.75" customHeight="1" thickBot="1" x14ac:dyDescent="0.25">
      <c r="A27" s="172"/>
      <c r="B27" s="562"/>
      <c r="C27" s="538"/>
      <c r="D27" s="539"/>
      <c r="E27" s="441" t="s">
        <v>183</v>
      </c>
      <c r="F27" s="421"/>
      <c r="G27" s="421"/>
      <c r="H27" s="421"/>
      <c r="I27" s="421"/>
      <c r="J27" s="421"/>
      <c r="K27" s="422"/>
      <c r="L27" s="442">
        <v>1</v>
      </c>
      <c r="M27" s="443"/>
      <c r="N27" s="443"/>
      <c r="O27" s="443"/>
      <c r="P27" s="485"/>
      <c r="Q27" s="442">
        <v>5200</v>
      </c>
      <c r="R27" s="443"/>
      <c r="S27" s="443"/>
      <c r="T27" s="443"/>
      <c r="U27" s="443"/>
      <c r="V27" s="485"/>
      <c r="W27" s="537"/>
      <c r="X27" s="538"/>
      <c r="Y27" s="539"/>
      <c r="Z27" s="441" t="s">
        <v>184</v>
      </c>
      <c r="AA27" s="421"/>
      <c r="AB27" s="421"/>
      <c r="AC27" s="421"/>
      <c r="AD27" s="421"/>
      <c r="AE27" s="421"/>
      <c r="AF27" s="421"/>
      <c r="AG27" s="422"/>
      <c r="AH27" s="442">
        <v>28</v>
      </c>
      <c r="AI27" s="443"/>
      <c r="AJ27" s="443"/>
      <c r="AK27" s="443"/>
      <c r="AL27" s="485"/>
      <c r="AM27" s="442">
        <v>104468</v>
      </c>
      <c r="AN27" s="443"/>
      <c r="AO27" s="443"/>
      <c r="AP27" s="443"/>
      <c r="AQ27" s="443"/>
      <c r="AR27" s="485"/>
      <c r="AS27" s="442">
        <v>3731</v>
      </c>
      <c r="AT27" s="443"/>
      <c r="AU27" s="443"/>
      <c r="AV27" s="443"/>
      <c r="AW27" s="443"/>
      <c r="AX27" s="444"/>
      <c r="AY27" s="486" t="s">
        <v>185</v>
      </c>
      <c r="AZ27" s="487"/>
      <c r="BA27" s="487"/>
      <c r="BB27" s="487"/>
      <c r="BC27" s="487"/>
      <c r="BD27" s="487"/>
      <c r="BE27" s="487"/>
      <c r="BF27" s="487"/>
      <c r="BG27" s="487"/>
      <c r="BH27" s="487"/>
      <c r="BI27" s="487"/>
      <c r="BJ27" s="487"/>
      <c r="BK27" s="487"/>
      <c r="BL27" s="487"/>
      <c r="BM27" s="488"/>
      <c r="BN27" s="510">
        <v>700000</v>
      </c>
      <c r="BO27" s="511"/>
      <c r="BP27" s="511"/>
      <c r="BQ27" s="511"/>
      <c r="BR27" s="511"/>
      <c r="BS27" s="511"/>
      <c r="BT27" s="511"/>
      <c r="BU27" s="512"/>
      <c r="BV27" s="510">
        <v>700000</v>
      </c>
      <c r="BW27" s="511"/>
      <c r="BX27" s="511"/>
      <c r="BY27" s="511"/>
      <c r="BZ27" s="511"/>
      <c r="CA27" s="511"/>
      <c r="CB27" s="511"/>
      <c r="CC27" s="512"/>
      <c r="CD27" s="187"/>
      <c r="CE27" s="505"/>
      <c r="CF27" s="505"/>
      <c r="CG27" s="505"/>
      <c r="CH27" s="505"/>
      <c r="CI27" s="505"/>
      <c r="CJ27" s="505"/>
      <c r="CK27" s="505"/>
      <c r="CL27" s="505"/>
      <c r="CM27" s="505"/>
      <c r="CN27" s="505"/>
      <c r="CO27" s="505"/>
      <c r="CP27" s="505"/>
      <c r="CQ27" s="505"/>
      <c r="CR27" s="505"/>
      <c r="CS27" s="506"/>
      <c r="CT27" s="388"/>
      <c r="CU27" s="389"/>
      <c r="CV27" s="389"/>
      <c r="CW27" s="389"/>
      <c r="CX27" s="389"/>
      <c r="CY27" s="389"/>
      <c r="CZ27" s="389"/>
      <c r="DA27" s="390"/>
      <c r="DB27" s="388"/>
      <c r="DC27" s="389"/>
      <c r="DD27" s="389"/>
      <c r="DE27" s="389"/>
      <c r="DF27" s="389"/>
      <c r="DG27" s="389"/>
      <c r="DH27" s="389"/>
      <c r="DI27" s="390"/>
    </row>
    <row r="28" spans="1:113" ht="18.75" customHeight="1" x14ac:dyDescent="0.2">
      <c r="A28" s="172"/>
      <c r="B28" s="562"/>
      <c r="C28" s="538"/>
      <c r="D28" s="539"/>
      <c r="E28" s="441" t="s">
        <v>186</v>
      </c>
      <c r="F28" s="421"/>
      <c r="G28" s="421"/>
      <c r="H28" s="421"/>
      <c r="I28" s="421"/>
      <c r="J28" s="421"/>
      <c r="K28" s="422"/>
      <c r="L28" s="442">
        <v>1</v>
      </c>
      <c r="M28" s="443"/>
      <c r="N28" s="443"/>
      <c r="O28" s="443"/>
      <c r="P28" s="485"/>
      <c r="Q28" s="442">
        <v>4800</v>
      </c>
      <c r="R28" s="443"/>
      <c r="S28" s="443"/>
      <c r="T28" s="443"/>
      <c r="U28" s="443"/>
      <c r="V28" s="485"/>
      <c r="W28" s="537"/>
      <c r="X28" s="538"/>
      <c r="Y28" s="539"/>
      <c r="Z28" s="441" t="s">
        <v>187</v>
      </c>
      <c r="AA28" s="421"/>
      <c r="AB28" s="421"/>
      <c r="AC28" s="421"/>
      <c r="AD28" s="421"/>
      <c r="AE28" s="421"/>
      <c r="AF28" s="421"/>
      <c r="AG28" s="422"/>
      <c r="AH28" s="442" t="s">
        <v>131</v>
      </c>
      <c r="AI28" s="443"/>
      <c r="AJ28" s="443"/>
      <c r="AK28" s="443"/>
      <c r="AL28" s="485"/>
      <c r="AM28" s="442" t="s">
        <v>139</v>
      </c>
      <c r="AN28" s="443"/>
      <c r="AO28" s="443"/>
      <c r="AP28" s="443"/>
      <c r="AQ28" s="443"/>
      <c r="AR28" s="485"/>
      <c r="AS28" s="442" t="s">
        <v>139</v>
      </c>
      <c r="AT28" s="443"/>
      <c r="AU28" s="443"/>
      <c r="AV28" s="443"/>
      <c r="AW28" s="443"/>
      <c r="AX28" s="444"/>
      <c r="AY28" s="545" t="s">
        <v>188</v>
      </c>
      <c r="AZ28" s="546"/>
      <c r="BA28" s="546"/>
      <c r="BB28" s="547"/>
      <c r="BC28" s="351" t="s">
        <v>48</v>
      </c>
      <c r="BD28" s="352"/>
      <c r="BE28" s="352"/>
      <c r="BF28" s="352"/>
      <c r="BG28" s="352"/>
      <c r="BH28" s="352"/>
      <c r="BI28" s="352"/>
      <c r="BJ28" s="352"/>
      <c r="BK28" s="352"/>
      <c r="BL28" s="352"/>
      <c r="BM28" s="353"/>
      <c r="BN28" s="354">
        <v>4087334</v>
      </c>
      <c r="BO28" s="355"/>
      <c r="BP28" s="355"/>
      <c r="BQ28" s="355"/>
      <c r="BR28" s="355"/>
      <c r="BS28" s="355"/>
      <c r="BT28" s="355"/>
      <c r="BU28" s="356"/>
      <c r="BV28" s="354">
        <v>2780958</v>
      </c>
      <c r="BW28" s="355"/>
      <c r="BX28" s="355"/>
      <c r="BY28" s="355"/>
      <c r="BZ28" s="355"/>
      <c r="CA28" s="355"/>
      <c r="CB28" s="355"/>
      <c r="CC28" s="356"/>
      <c r="CD28" s="185"/>
      <c r="CE28" s="505"/>
      <c r="CF28" s="505"/>
      <c r="CG28" s="505"/>
      <c r="CH28" s="505"/>
      <c r="CI28" s="505"/>
      <c r="CJ28" s="505"/>
      <c r="CK28" s="505"/>
      <c r="CL28" s="505"/>
      <c r="CM28" s="505"/>
      <c r="CN28" s="505"/>
      <c r="CO28" s="505"/>
      <c r="CP28" s="505"/>
      <c r="CQ28" s="505"/>
      <c r="CR28" s="505"/>
      <c r="CS28" s="506"/>
      <c r="CT28" s="388"/>
      <c r="CU28" s="389"/>
      <c r="CV28" s="389"/>
      <c r="CW28" s="389"/>
      <c r="CX28" s="389"/>
      <c r="CY28" s="389"/>
      <c r="CZ28" s="389"/>
      <c r="DA28" s="390"/>
      <c r="DB28" s="388"/>
      <c r="DC28" s="389"/>
      <c r="DD28" s="389"/>
      <c r="DE28" s="389"/>
      <c r="DF28" s="389"/>
      <c r="DG28" s="389"/>
      <c r="DH28" s="389"/>
      <c r="DI28" s="390"/>
    </row>
    <row r="29" spans="1:113" ht="18.75" customHeight="1" x14ac:dyDescent="0.2">
      <c r="A29" s="172"/>
      <c r="B29" s="562"/>
      <c r="C29" s="538"/>
      <c r="D29" s="539"/>
      <c r="E29" s="441" t="s">
        <v>189</v>
      </c>
      <c r="F29" s="421"/>
      <c r="G29" s="421"/>
      <c r="H29" s="421"/>
      <c r="I29" s="421"/>
      <c r="J29" s="421"/>
      <c r="K29" s="422"/>
      <c r="L29" s="442">
        <v>26</v>
      </c>
      <c r="M29" s="443"/>
      <c r="N29" s="443"/>
      <c r="O29" s="443"/>
      <c r="P29" s="485"/>
      <c r="Q29" s="442">
        <v>4600</v>
      </c>
      <c r="R29" s="443"/>
      <c r="S29" s="443"/>
      <c r="T29" s="443"/>
      <c r="U29" s="443"/>
      <c r="V29" s="485"/>
      <c r="W29" s="540"/>
      <c r="X29" s="541"/>
      <c r="Y29" s="542"/>
      <c r="Z29" s="441" t="s">
        <v>190</v>
      </c>
      <c r="AA29" s="421"/>
      <c r="AB29" s="421"/>
      <c r="AC29" s="421"/>
      <c r="AD29" s="421"/>
      <c r="AE29" s="421"/>
      <c r="AF29" s="421"/>
      <c r="AG29" s="422"/>
      <c r="AH29" s="442">
        <v>1184</v>
      </c>
      <c r="AI29" s="443"/>
      <c r="AJ29" s="443"/>
      <c r="AK29" s="443"/>
      <c r="AL29" s="485"/>
      <c r="AM29" s="442">
        <v>3559752</v>
      </c>
      <c r="AN29" s="443"/>
      <c r="AO29" s="443"/>
      <c r="AP29" s="443"/>
      <c r="AQ29" s="443"/>
      <c r="AR29" s="485"/>
      <c r="AS29" s="442">
        <v>3007</v>
      </c>
      <c r="AT29" s="443"/>
      <c r="AU29" s="443"/>
      <c r="AV29" s="443"/>
      <c r="AW29" s="443"/>
      <c r="AX29" s="444"/>
      <c r="AY29" s="548"/>
      <c r="AZ29" s="549"/>
      <c r="BA29" s="549"/>
      <c r="BB29" s="550"/>
      <c r="BC29" s="425" t="s">
        <v>191</v>
      </c>
      <c r="BD29" s="426"/>
      <c r="BE29" s="426"/>
      <c r="BF29" s="426"/>
      <c r="BG29" s="426"/>
      <c r="BH29" s="426"/>
      <c r="BI29" s="426"/>
      <c r="BJ29" s="426"/>
      <c r="BK29" s="426"/>
      <c r="BL29" s="426"/>
      <c r="BM29" s="427"/>
      <c r="BN29" s="391">
        <v>909270</v>
      </c>
      <c r="BO29" s="392"/>
      <c r="BP29" s="392"/>
      <c r="BQ29" s="392"/>
      <c r="BR29" s="392"/>
      <c r="BS29" s="392"/>
      <c r="BT29" s="392"/>
      <c r="BU29" s="393"/>
      <c r="BV29" s="391">
        <v>709023</v>
      </c>
      <c r="BW29" s="392"/>
      <c r="BX29" s="392"/>
      <c r="BY29" s="392"/>
      <c r="BZ29" s="392"/>
      <c r="CA29" s="392"/>
      <c r="CB29" s="392"/>
      <c r="CC29" s="393"/>
      <c r="CD29" s="187"/>
      <c r="CE29" s="505"/>
      <c r="CF29" s="505"/>
      <c r="CG29" s="505"/>
      <c r="CH29" s="505"/>
      <c r="CI29" s="505"/>
      <c r="CJ29" s="505"/>
      <c r="CK29" s="505"/>
      <c r="CL29" s="505"/>
      <c r="CM29" s="505"/>
      <c r="CN29" s="505"/>
      <c r="CO29" s="505"/>
      <c r="CP29" s="505"/>
      <c r="CQ29" s="505"/>
      <c r="CR29" s="505"/>
      <c r="CS29" s="506"/>
      <c r="CT29" s="388"/>
      <c r="CU29" s="389"/>
      <c r="CV29" s="389"/>
      <c r="CW29" s="389"/>
      <c r="CX29" s="389"/>
      <c r="CY29" s="389"/>
      <c r="CZ29" s="389"/>
      <c r="DA29" s="390"/>
      <c r="DB29" s="388"/>
      <c r="DC29" s="389"/>
      <c r="DD29" s="389"/>
      <c r="DE29" s="389"/>
      <c r="DF29" s="389"/>
      <c r="DG29" s="389"/>
      <c r="DH29" s="389"/>
      <c r="DI29" s="390"/>
    </row>
    <row r="30" spans="1:113" ht="18.75" customHeight="1" thickBot="1" x14ac:dyDescent="0.25">
      <c r="A30" s="172"/>
      <c r="B30" s="563"/>
      <c r="C30" s="564"/>
      <c r="D30" s="565"/>
      <c r="E30" s="445"/>
      <c r="F30" s="446"/>
      <c r="G30" s="446"/>
      <c r="H30" s="446"/>
      <c r="I30" s="446"/>
      <c r="J30" s="446"/>
      <c r="K30" s="447"/>
      <c r="L30" s="555"/>
      <c r="M30" s="556"/>
      <c r="N30" s="556"/>
      <c r="O30" s="556"/>
      <c r="P30" s="557"/>
      <c r="Q30" s="555"/>
      <c r="R30" s="556"/>
      <c r="S30" s="556"/>
      <c r="T30" s="556"/>
      <c r="U30" s="556"/>
      <c r="V30" s="557"/>
      <c r="W30" s="558" t="s">
        <v>192</v>
      </c>
      <c r="X30" s="559"/>
      <c r="Y30" s="559"/>
      <c r="Z30" s="559"/>
      <c r="AA30" s="559"/>
      <c r="AB30" s="559"/>
      <c r="AC30" s="559"/>
      <c r="AD30" s="559"/>
      <c r="AE30" s="559"/>
      <c r="AF30" s="559"/>
      <c r="AG30" s="560"/>
      <c r="AH30" s="518">
        <v>101.4</v>
      </c>
      <c r="AI30" s="519"/>
      <c r="AJ30" s="519"/>
      <c r="AK30" s="519"/>
      <c r="AL30" s="519"/>
      <c r="AM30" s="519"/>
      <c r="AN30" s="519"/>
      <c r="AO30" s="519"/>
      <c r="AP30" s="519"/>
      <c r="AQ30" s="519"/>
      <c r="AR30" s="519"/>
      <c r="AS30" s="519"/>
      <c r="AT30" s="519"/>
      <c r="AU30" s="519"/>
      <c r="AV30" s="519"/>
      <c r="AW30" s="519"/>
      <c r="AX30" s="521"/>
      <c r="AY30" s="551"/>
      <c r="AZ30" s="552"/>
      <c r="BA30" s="552"/>
      <c r="BB30" s="553"/>
      <c r="BC30" s="507" t="s">
        <v>50</v>
      </c>
      <c r="BD30" s="508"/>
      <c r="BE30" s="508"/>
      <c r="BF30" s="508"/>
      <c r="BG30" s="508"/>
      <c r="BH30" s="508"/>
      <c r="BI30" s="508"/>
      <c r="BJ30" s="508"/>
      <c r="BK30" s="508"/>
      <c r="BL30" s="508"/>
      <c r="BM30" s="509"/>
      <c r="BN30" s="510">
        <v>2292584</v>
      </c>
      <c r="BO30" s="511"/>
      <c r="BP30" s="511"/>
      <c r="BQ30" s="511"/>
      <c r="BR30" s="511"/>
      <c r="BS30" s="511"/>
      <c r="BT30" s="511"/>
      <c r="BU30" s="512"/>
      <c r="BV30" s="510">
        <v>2289313</v>
      </c>
      <c r="BW30" s="511"/>
      <c r="BX30" s="511"/>
      <c r="BY30" s="511"/>
      <c r="BZ30" s="511"/>
      <c r="CA30" s="511"/>
      <c r="CB30" s="511"/>
      <c r="CC30" s="512"/>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554" t="s">
        <v>193</v>
      </c>
      <c r="D32" s="554"/>
      <c r="E32" s="554"/>
      <c r="F32" s="554"/>
      <c r="G32" s="554"/>
      <c r="H32" s="554"/>
      <c r="I32" s="554"/>
      <c r="J32" s="554"/>
      <c r="K32" s="554"/>
      <c r="L32" s="554"/>
      <c r="M32" s="554"/>
      <c r="N32" s="554"/>
      <c r="O32" s="554"/>
      <c r="P32" s="554"/>
      <c r="Q32" s="554"/>
      <c r="R32" s="554"/>
      <c r="S32" s="554"/>
      <c r="U32" s="395" t="s">
        <v>194</v>
      </c>
      <c r="V32" s="395"/>
      <c r="W32" s="395"/>
      <c r="X32" s="395"/>
      <c r="Y32" s="395"/>
      <c r="Z32" s="395"/>
      <c r="AA32" s="395"/>
      <c r="AB32" s="395"/>
      <c r="AC32" s="395"/>
      <c r="AD32" s="395"/>
      <c r="AE32" s="395"/>
      <c r="AF32" s="395"/>
      <c r="AG32" s="395"/>
      <c r="AH32" s="395"/>
      <c r="AI32" s="395"/>
      <c r="AJ32" s="395"/>
      <c r="AK32" s="395"/>
      <c r="AM32" s="395" t="s">
        <v>195</v>
      </c>
      <c r="AN32" s="395"/>
      <c r="AO32" s="395"/>
      <c r="AP32" s="395"/>
      <c r="AQ32" s="395"/>
      <c r="AR32" s="395"/>
      <c r="AS32" s="395"/>
      <c r="AT32" s="395"/>
      <c r="AU32" s="395"/>
      <c r="AV32" s="395"/>
      <c r="AW32" s="395"/>
      <c r="AX32" s="395"/>
      <c r="AY32" s="395"/>
      <c r="AZ32" s="395"/>
      <c r="BA32" s="395"/>
      <c r="BB32" s="395"/>
      <c r="BC32" s="395"/>
      <c r="BE32" s="395" t="s">
        <v>196</v>
      </c>
      <c r="BF32" s="395"/>
      <c r="BG32" s="395"/>
      <c r="BH32" s="395"/>
      <c r="BI32" s="395"/>
      <c r="BJ32" s="395"/>
      <c r="BK32" s="395"/>
      <c r="BL32" s="395"/>
      <c r="BM32" s="395"/>
      <c r="BN32" s="395"/>
      <c r="BO32" s="395"/>
      <c r="BP32" s="395"/>
      <c r="BQ32" s="395"/>
      <c r="BR32" s="395"/>
      <c r="BS32" s="395"/>
      <c r="BT32" s="395"/>
      <c r="BU32" s="395"/>
      <c r="BW32" s="395" t="s">
        <v>197</v>
      </c>
      <c r="BX32" s="395"/>
      <c r="BY32" s="395"/>
      <c r="BZ32" s="395"/>
      <c r="CA32" s="395"/>
      <c r="CB32" s="395"/>
      <c r="CC32" s="395"/>
      <c r="CD32" s="395"/>
      <c r="CE32" s="395"/>
      <c r="CF32" s="395"/>
      <c r="CG32" s="395"/>
      <c r="CH32" s="395"/>
      <c r="CI32" s="395"/>
      <c r="CJ32" s="395"/>
      <c r="CK32" s="395"/>
      <c r="CL32" s="395"/>
      <c r="CM32" s="395"/>
      <c r="CO32" s="395" t="s">
        <v>198</v>
      </c>
      <c r="CP32" s="395"/>
      <c r="CQ32" s="395"/>
      <c r="CR32" s="395"/>
      <c r="CS32" s="395"/>
      <c r="CT32" s="395"/>
      <c r="CU32" s="395"/>
      <c r="CV32" s="395"/>
      <c r="CW32" s="395"/>
      <c r="CX32" s="395"/>
      <c r="CY32" s="395"/>
      <c r="CZ32" s="395"/>
      <c r="DA32" s="395"/>
      <c r="DB32" s="395"/>
      <c r="DC32" s="395"/>
      <c r="DD32" s="395"/>
      <c r="DE32" s="395"/>
      <c r="DI32" s="195"/>
    </row>
    <row r="33" spans="1:113" ht="13.5" customHeight="1" x14ac:dyDescent="0.2">
      <c r="A33" s="172"/>
      <c r="B33" s="196"/>
      <c r="C33" s="415" t="s">
        <v>199</v>
      </c>
      <c r="D33" s="415"/>
      <c r="E33" s="380" t="s">
        <v>200</v>
      </c>
      <c r="F33" s="380"/>
      <c r="G33" s="380"/>
      <c r="H33" s="380"/>
      <c r="I33" s="380"/>
      <c r="J33" s="380"/>
      <c r="K33" s="380"/>
      <c r="L33" s="380"/>
      <c r="M33" s="380"/>
      <c r="N33" s="380"/>
      <c r="O33" s="380"/>
      <c r="P33" s="380"/>
      <c r="Q33" s="380"/>
      <c r="R33" s="380"/>
      <c r="S33" s="380"/>
      <c r="T33" s="197"/>
      <c r="U33" s="415" t="s">
        <v>201</v>
      </c>
      <c r="V33" s="415"/>
      <c r="W33" s="380" t="s">
        <v>202</v>
      </c>
      <c r="X33" s="380"/>
      <c r="Y33" s="380"/>
      <c r="Z33" s="380"/>
      <c r="AA33" s="380"/>
      <c r="AB33" s="380"/>
      <c r="AC33" s="380"/>
      <c r="AD33" s="380"/>
      <c r="AE33" s="380"/>
      <c r="AF33" s="380"/>
      <c r="AG33" s="380"/>
      <c r="AH33" s="380"/>
      <c r="AI33" s="380"/>
      <c r="AJ33" s="380"/>
      <c r="AK33" s="380"/>
      <c r="AL33" s="197"/>
      <c r="AM33" s="415" t="s">
        <v>203</v>
      </c>
      <c r="AN33" s="415"/>
      <c r="AO33" s="380" t="s">
        <v>200</v>
      </c>
      <c r="AP33" s="380"/>
      <c r="AQ33" s="380"/>
      <c r="AR33" s="380"/>
      <c r="AS33" s="380"/>
      <c r="AT33" s="380"/>
      <c r="AU33" s="380"/>
      <c r="AV33" s="380"/>
      <c r="AW33" s="380"/>
      <c r="AX33" s="380"/>
      <c r="AY33" s="380"/>
      <c r="AZ33" s="380"/>
      <c r="BA33" s="380"/>
      <c r="BB33" s="380"/>
      <c r="BC33" s="380"/>
      <c r="BD33" s="198"/>
      <c r="BE33" s="380" t="s">
        <v>204</v>
      </c>
      <c r="BF33" s="380"/>
      <c r="BG33" s="380" t="s">
        <v>205</v>
      </c>
      <c r="BH33" s="380"/>
      <c r="BI33" s="380"/>
      <c r="BJ33" s="380"/>
      <c r="BK33" s="380"/>
      <c r="BL33" s="380"/>
      <c r="BM33" s="380"/>
      <c r="BN33" s="380"/>
      <c r="BO33" s="380"/>
      <c r="BP33" s="380"/>
      <c r="BQ33" s="380"/>
      <c r="BR33" s="380"/>
      <c r="BS33" s="380"/>
      <c r="BT33" s="380"/>
      <c r="BU33" s="380"/>
      <c r="BV33" s="198"/>
      <c r="BW33" s="415" t="s">
        <v>204</v>
      </c>
      <c r="BX33" s="415"/>
      <c r="BY33" s="380" t="s">
        <v>206</v>
      </c>
      <c r="BZ33" s="380"/>
      <c r="CA33" s="380"/>
      <c r="CB33" s="380"/>
      <c r="CC33" s="380"/>
      <c r="CD33" s="380"/>
      <c r="CE33" s="380"/>
      <c r="CF33" s="380"/>
      <c r="CG33" s="380"/>
      <c r="CH33" s="380"/>
      <c r="CI33" s="380"/>
      <c r="CJ33" s="380"/>
      <c r="CK33" s="380"/>
      <c r="CL33" s="380"/>
      <c r="CM33" s="380"/>
      <c r="CN33" s="197"/>
      <c r="CO33" s="415" t="s">
        <v>207</v>
      </c>
      <c r="CP33" s="415"/>
      <c r="CQ33" s="380" t="s">
        <v>208</v>
      </c>
      <c r="CR33" s="380"/>
      <c r="CS33" s="380"/>
      <c r="CT33" s="380"/>
      <c r="CU33" s="380"/>
      <c r="CV33" s="380"/>
      <c r="CW33" s="380"/>
      <c r="CX33" s="380"/>
      <c r="CY33" s="380"/>
      <c r="CZ33" s="380"/>
      <c r="DA33" s="380"/>
      <c r="DB33" s="380"/>
      <c r="DC33" s="380"/>
      <c r="DD33" s="380"/>
      <c r="DE33" s="380"/>
      <c r="DF33" s="197"/>
      <c r="DG33" s="580" t="s">
        <v>209</v>
      </c>
      <c r="DH33" s="580"/>
      <c r="DI33" s="199"/>
    </row>
    <row r="34" spans="1:113" ht="32.25" customHeight="1" x14ac:dyDescent="0.2">
      <c r="A34" s="172"/>
      <c r="B34" s="196"/>
      <c r="C34" s="581">
        <f>IF(E34="","",1)</f>
        <v>1</v>
      </c>
      <c r="D34" s="581"/>
      <c r="E34" s="582" t="str">
        <f>IF('各会計、関係団体の財政状況及び健全化判断比率'!B7="","",'各会計、関係団体の財政状況及び健全化判断比率'!B7)</f>
        <v>一般会計</v>
      </c>
      <c r="F34" s="582"/>
      <c r="G34" s="582"/>
      <c r="H34" s="582"/>
      <c r="I34" s="582"/>
      <c r="J34" s="582"/>
      <c r="K34" s="582"/>
      <c r="L34" s="582"/>
      <c r="M34" s="582"/>
      <c r="N34" s="582"/>
      <c r="O34" s="582"/>
      <c r="P34" s="582"/>
      <c r="Q34" s="582"/>
      <c r="R34" s="582"/>
      <c r="S34" s="582"/>
      <c r="T34" s="172"/>
      <c r="U34" s="581">
        <f>IF(W34="","",MAX(C34:D43)+1)</f>
        <v>3</v>
      </c>
      <c r="V34" s="581"/>
      <c r="W34" s="582" t="str">
        <f>IF('各会計、関係団体の財政状況及び健全化判断比率'!B28="","",'各会計、関係団体の財政状況及び健全化判断比率'!B28)</f>
        <v>国民健康保険事業特別会計</v>
      </c>
      <c r="X34" s="582"/>
      <c r="Y34" s="582"/>
      <c r="Z34" s="582"/>
      <c r="AA34" s="582"/>
      <c r="AB34" s="582"/>
      <c r="AC34" s="582"/>
      <c r="AD34" s="582"/>
      <c r="AE34" s="582"/>
      <c r="AF34" s="582"/>
      <c r="AG34" s="582"/>
      <c r="AH34" s="582"/>
      <c r="AI34" s="582"/>
      <c r="AJ34" s="582"/>
      <c r="AK34" s="582"/>
      <c r="AL34" s="172"/>
      <c r="AM34" s="581">
        <f>IF(AO34="","",MAX(C34:D43,U34:V43)+1)</f>
        <v>6</v>
      </c>
      <c r="AN34" s="581"/>
      <c r="AO34" s="582" t="str">
        <f>IF('各会計、関係団体の財政状況及び健全化判断比率'!B31="","",'各会計、関係団体の財政状況及び健全化判断比率'!B31)</f>
        <v>水道事業会計</v>
      </c>
      <c r="AP34" s="582"/>
      <c r="AQ34" s="582"/>
      <c r="AR34" s="582"/>
      <c r="AS34" s="582"/>
      <c r="AT34" s="582"/>
      <c r="AU34" s="582"/>
      <c r="AV34" s="582"/>
      <c r="AW34" s="582"/>
      <c r="AX34" s="582"/>
      <c r="AY34" s="582"/>
      <c r="AZ34" s="582"/>
      <c r="BA34" s="582"/>
      <c r="BB34" s="582"/>
      <c r="BC34" s="582"/>
      <c r="BD34" s="172"/>
      <c r="BE34" s="581" t="str">
        <f>IF(BG34="","",MAX(C34:D43,U34:V43,AM34:AN43)+1)</f>
        <v/>
      </c>
      <c r="BF34" s="581"/>
      <c r="BG34" s="582"/>
      <c r="BH34" s="582"/>
      <c r="BI34" s="582"/>
      <c r="BJ34" s="582"/>
      <c r="BK34" s="582"/>
      <c r="BL34" s="582"/>
      <c r="BM34" s="582"/>
      <c r="BN34" s="582"/>
      <c r="BO34" s="582"/>
      <c r="BP34" s="582"/>
      <c r="BQ34" s="582"/>
      <c r="BR34" s="582"/>
      <c r="BS34" s="582"/>
      <c r="BT34" s="582"/>
      <c r="BU34" s="582"/>
      <c r="BV34" s="172"/>
      <c r="BW34" s="581">
        <f>IF(BY34="","",MAX(C34:D43,U34:V43,AM34:AN43,BE34:BF43)+1)</f>
        <v>8</v>
      </c>
      <c r="BX34" s="581"/>
      <c r="BY34" s="582" t="str">
        <f>IF('各会計、関係団体の財政状況及び健全化判断比率'!B68="","",'各会計、関係団体の財政状況及び健全化判断比率'!B68)</f>
        <v>千葉県市町村総合事務組合（一般会計）</v>
      </c>
      <c r="BZ34" s="582"/>
      <c r="CA34" s="582"/>
      <c r="CB34" s="582"/>
      <c r="CC34" s="582"/>
      <c r="CD34" s="582"/>
      <c r="CE34" s="582"/>
      <c r="CF34" s="582"/>
      <c r="CG34" s="582"/>
      <c r="CH34" s="582"/>
      <c r="CI34" s="582"/>
      <c r="CJ34" s="582"/>
      <c r="CK34" s="582"/>
      <c r="CL34" s="582"/>
      <c r="CM34" s="582"/>
      <c r="CN34" s="172"/>
      <c r="CO34" s="581">
        <f>IF(CQ34="","",MAX(C34:D43,U34:V43,AM34:AN43,BE34:BF43,BW34:BX43)+1)</f>
        <v>17</v>
      </c>
      <c r="CP34" s="581"/>
      <c r="CQ34" s="582" t="str">
        <f>IF('各会計、関係団体の財政状況及び健全化判断比率'!BS7="","",'各会計、関係団体の財政状況及び健全化判断比率'!BS7)</f>
        <v>八千代市水道サービス</v>
      </c>
      <c r="CR34" s="582"/>
      <c r="CS34" s="582"/>
      <c r="CT34" s="582"/>
      <c r="CU34" s="582"/>
      <c r="CV34" s="582"/>
      <c r="CW34" s="582"/>
      <c r="CX34" s="582"/>
      <c r="CY34" s="582"/>
      <c r="CZ34" s="582"/>
      <c r="DA34" s="582"/>
      <c r="DB34" s="582"/>
      <c r="DC34" s="582"/>
      <c r="DD34" s="582"/>
      <c r="DE34" s="582"/>
      <c r="DG34" s="583" t="str">
        <f>IF('各会計、関係団体の財政状況及び健全化判断比率'!BR7="","",'各会計、関係団体の財政状況及び健全化判断比率'!BR7)</f>
        <v/>
      </c>
      <c r="DH34" s="583"/>
      <c r="DI34" s="199"/>
    </row>
    <row r="35" spans="1:113" ht="32.25" customHeight="1" x14ac:dyDescent="0.2">
      <c r="A35" s="172"/>
      <c r="B35" s="196"/>
      <c r="C35" s="581">
        <f>IF(E35="","",C34+1)</f>
        <v>2</v>
      </c>
      <c r="D35" s="581"/>
      <c r="E35" s="582" t="str">
        <f>IF('各会計、関係団体の財政状況及び健全化判断比率'!B8="","",'各会計、関係団体の財政状況及び健全化判断比率'!B8)</f>
        <v>墓地事業特別会計</v>
      </c>
      <c r="F35" s="582"/>
      <c r="G35" s="582"/>
      <c r="H35" s="582"/>
      <c r="I35" s="582"/>
      <c r="J35" s="582"/>
      <c r="K35" s="582"/>
      <c r="L35" s="582"/>
      <c r="M35" s="582"/>
      <c r="N35" s="582"/>
      <c r="O35" s="582"/>
      <c r="P35" s="582"/>
      <c r="Q35" s="582"/>
      <c r="R35" s="582"/>
      <c r="S35" s="582"/>
      <c r="T35" s="172"/>
      <c r="U35" s="581">
        <f>IF(W35="","",U34+1)</f>
        <v>4</v>
      </c>
      <c r="V35" s="581"/>
      <c r="W35" s="582" t="str">
        <f>IF('各会計、関係団体の財政状況及び健全化判断比率'!B29="","",'各会計、関係団体の財政状況及び健全化判断比率'!B29)</f>
        <v>介護保険事業特別会計</v>
      </c>
      <c r="X35" s="582"/>
      <c r="Y35" s="582"/>
      <c r="Z35" s="582"/>
      <c r="AA35" s="582"/>
      <c r="AB35" s="582"/>
      <c r="AC35" s="582"/>
      <c r="AD35" s="582"/>
      <c r="AE35" s="582"/>
      <c r="AF35" s="582"/>
      <c r="AG35" s="582"/>
      <c r="AH35" s="582"/>
      <c r="AI35" s="582"/>
      <c r="AJ35" s="582"/>
      <c r="AK35" s="582"/>
      <c r="AL35" s="172"/>
      <c r="AM35" s="581">
        <f t="shared" ref="AM35:AM43" si="0">IF(AO35="","",AM34+1)</f>
        <v>7</v>
      </c>
      <c r="AN35" s="581"/>
      <c r="AO35" s="582" t="str">
        <f>IF('各会計、関係団体の財政状況及び健全化判断比率'!B32="","",'各会計、関係団体の財政状況及び健全化判断比率'!B32)</f>
        <v>公共下水道事業会計</v>
      </c>
      <c r="AP35" s="582"/>
      <c r="AQ35" s="582"/>
      <c r="AR35" s="582"/>
      <c r="AS35" s="582"/>
      <c r="AT35" s="582"/>
      <c r="AU35" s="582"/>
      <c r="AV35" s="582"/>
      <c r="AW35" s="582"/>
      <c r="AX35" s="582"/>
      <c r="AY35" s="582"/>
      <c r="AZ35" s="582"/>
      <c r="BA35" s="582"/>
      <c r="BB35" s="582"/>
      <c r="BC35" s="582"/>
      <c r="BD35" s="172"/>
      <c r="BE35" s="581" t="str">
        <f t="shared" ref="BE35:BE43" si="1">IF(BG35="","",BE34+1)</f>
        <v/>
      </c>
      <c r="BF35" s="581"/>
      <c r="BG35" s="582"/>
      <c r="BH35" s="582"/>
      <c r="BI35" s="582"/>
      <c r="BJ35" s="582"/>
      <c r="BK35" s="582"/>
      <c r="BL35" s="582"/>
      <c r="BM35" s="582"/>
      <c r="BN35" s="582"/>
      <c r="BO35" s="582"/>
      <c r="BP35" s="582"/>
      <c r="BQ35" s="582"/>
      <c r="BR35" s="582"/>
      <c r="BS35" s="582"/>
      <c r="BT35" s="582"/>
      <c r="BU35" s="582"/>
      <c r="BV35" s="172"/>
      <c r="BW35" s="581">
        <f t="shared" ref="BW35:BW43" si="2">IF(BY35="","",BW34+1)</f>
        <v>9</v>
      </c>
      <c r="BX35" s="581"/>
      <c r="BY35" s="582" t="str">
        <f>IF('各会計、関係団体の財政状況及び健全化判断比率'!B69="","",'各会計、関係団体の財政状況及び健全化判断比率'!B69)</f>
        <v>千葉県市町村総合事務組合（千葉県自治会館管理運営特別会計）</v>
      </c>
      <c r="BZ35" s="582"/>
      <c r="CA35" s="582"/>
      <c r="CB35" s="582"/>
      <c r="CC35" s="582"/>
      <c r="CD35" s="582"/>
      <c r="CE35" s="582"/>
      <c r="CF35" s="582"/>
      <c r="CG35" s="582"/>
      <c r="CH35" s="582"/>
      <c r="CI35" s="582"/>
      <c r="CJ35" s="582"/>
      <c r="CK35" s="582"/>
      <c r="CL35" s="582"/>
      <c r="CM35" s="582"/>
      <c r="CN35" s="172"/>
      <c r="CO35" s="581">
        <f t="shared" ref="CO35:CO43" si="3">IF(CQ35="","",CO34+1)</f>
        <v>18</v>
      </c>
      <c r="CP35" s="581"/>
      <c r="CQ35" s="582" t="str">
        <f>IF('各会計、関係団体の財政状況及び健全化判断比率'!BS8="","",'各会計、関係団体の財政状況及び健全化判断比率'!BS8)</f>
        <v>八千代市地域振興財団</v>
      </c>
      <c r="CR35" s="582"/>
      <c r="CS35" s="582"/>
      <c r="CT35" s="582"/>
      <c r="CU35" s="582"/>
      <c r="CV35" s="582"/>
      <c r="CW35" s="582"/>
      <c r="CX35" s="582"/>
      <c r="CY35" s="582"/>
      <c r="CZ35" s="582"/>
      <c r="DA35" s="582"/>
      <c r="DB35" s="582"/>
      <c r="DC35" s="582"/>
      <c r="DD35" s="582"/>
      <c r="DE35" s="582"/>
      <c r="DG35" s="583" t="str">
        <f>IF('各会計、関係団体の財政状況及び健全化判断比率'!BR8="","",'各会計、関係団体の財政状況及び健全化判断比率'!BR8)</f>
        <v/>
      </c>
      <c r="DH35" s="583"/>
      <c r="DI35" s="199"/>
    </row>
    <row r="36" spans="1:113" ht="32.25" customHeight="1" x14ac:dyDescent="0.2">
      <c r="A36" s="172"/>
      <c r="B36" s="196"/>
      <c r="C36" s="581" t="str">
        <f>IF(E36="","",C35+1)</f>
        <v/>
      </c>
      <c r="D36" s="581"/>
      <c r="E36" s="582" t="str">
        <f>IF('各会計、関係団体の財政状況及び健全化判断比率'!B9="","",'各会計、関係団体の財政状況及び健全化判断比率'!B9)</f>
        <v/>
      </c>
      <c r="F36" s="582"/>
      <c r="G36" s="582"/>
      <c r="H36" s="582"/>
      <c r="I36" s="582"/>
      <c r="J36" s="582"/>
      <c r="K36" s="582"/>
      <c r="L36" s="582"/>
      <c r="M36" s="582"/>
      <c r="N36" s="582"/>
      <c r="O36" s="582"/>
      <c r="P36" s="582"/>
      <c r="Q36" s="582"/>
      <c r="R36" s="582"/>
      <c r="S36" s="582"/>
      <c r="T36" s="172"/>
      <c r="U36" s="581">
        <f t="shared" ref="U36:U43" si="4">IF(W36="","",U35+1)</f>
        <v>5</v>
      </c>
      <c r="V36" s="581"/>
      <c r="W36" s="582" t="str">
        <f>IF('各会計、関係団体の財政状況及び健全化判断比率'!B30="","",'各会計、関係団体の財政状況及び健全化判断比率'!B30)</f>
        <v>後期高齢者医療特別会計</v>
      </c>
      <c r="X36" s="582"/>
      <c r="Y36" s="582"/>
      <c r="Z36" s="582"/>
      <c r="AA36" s="582"/>
      <c r="AB36" s="582"/>
      <c r="AC36" s="582"/>
      <c r="AD36" s="582"/>
      <c r="AE36" s="582"/>
      <c r="AF36" s="582"/>
      <c r="AG36" s="582"/>
      <c r="AH36" s="582"/>
      <c r="AI36" s="582"/>
      <c r="AJ36" s="582"/>
      <c r="AK36" s="582"/>
      <c r="AL36" s="172"/>
      <c r="AM36" s="581" t="str">
        <f t="shared" si="0"/>
        <v/>
      </c>
      <c r="AN36" s="581"/>
      <c r="AO36" s="582"/>
      <c r="AP36" s="582"/>
      <c r="AQ36" s="582"/>
      <c r="AR36" s="582"/>
      <c r="AS36" s="582"/>
      <c r="AT36" s="582"/>
      <c r="AU36" s="582"/>
      <c r="AV36" s="582"/>
      <c r="AW36" s="582"/>
      <c r="AX36" s="582"/>
      <c r="AY36" s="582"/>
      <c r="AZ36" s="582"/>
      <c r="BA36" s="582"/>
      <c r="BB36" s="582"/>
      <c r="BC36" s="582"/>
      <c r="BD36" s="172"/>
      <c r="BE36" s="581" t="str">
        <f t="shared" si="1"/>
        <v/>
      </c>
      <c r="BF36" s="581"/>
      <c r="BG36" s="582"/>
      <c r="BH36" s="582"/>
      <c r="BI36" s="582"/>
      <c r="BJ36" s="582"/>
      <c r="BK36" s="582"/>
      <c r="BL36" s="582"/>
      <c r="BM36" s="582"/>
      <c r="BN36" s="582"/>
      <c r="BO36" s="582"/>
      <c r="BP36" s="582"/>
      <c r="BQ36" s="582"/>
      <c r="BR36" s="582"/>
      <c r="BS36" s="582"/>
      <c r="BT36" s="582"/>
      <c r="BU36" s="582"/>
      <c r="BV36" s="172"/>
      <c r="BW36" s="581">
        <f t="shared" si="2"/>
        <v>10</v>
      </c>
      <c r="BX36" s="581"/>
      <c r="BY36" s="582" t="str">
        <f>IF('各会計、関係団体の財政状況及び健全化判断比率'!B70="","",'各会計、関係団体の財政状況及び健全化判断比率'!B70)</f>
        <v>千葉県市町村総合事務組合（千葉県自治研修センター特別会計）</v>
      </c>
      <c r="BZ36" s="582"/>
      <c r="CA36" s="582"/>
      <c r="CB36" s="582"/>
      <c r="CC36" s="582"/>
      <c r="CD36" s="582"/>
      <c r="CE36" s="582"/>
      <c r="CF36" s="582"/>
      <c r="CG36" s="582"/>
      <c r="CH36" s="582"/>
      <c r="CI36" s="582"/>
      <c r="CJ36" s="582"/>
      <c r="CK36" s="582"/>
      <c r="CL36" s="582"/>
      <c r="CM36" s="582"/>
      <c r="CN36" s="172"/>
      <c r="CO36" s="581" t="str">
        <f t="shared" si="3"/>
        <v/>
      </c>
      <c r="CP36" s="581"/>
      <c r="CQ36" s="582" t="str">
        <f>IF('各会計、関係団体の財政状況及び健全化判断比率'!BS9="","",'各会計、関係団体の財政状況及び健全化判断比率'!BS9)</f>
        <v/>
      </c>
      <c r="CR36" s="582"/>
      <c r="CS36" s="582"/>
      <c r="CT36" s="582"/>
      <c r="CU36" s="582"/>
      <c r="CV36" s="582"/>
      <c r="CW36" s="582"/>
      <c r="CX36" s="582"/>
      <c r="CY36" s="582"/>
      <c r="CZ36" s="582"/>
      <c r="DA36" s="582"/>
      <c r="DB36" s="582"/>
      <c r="DC36" s="582"/>
      <c r="DD36" s="582"/>
      <c r="DE36" s="582"/>
      <c r="DG36" s="583" t="str">
        <f>IF('各会計、関係団体の財政状況及び健全化判断比率'!BR9="","",'各会計、関係団体の財政状況及び健全化判断比率'!BR9)</f>
        <v/>
      </c>
      <c r="DH36" s="583"/>
      <c r="DI36" s="199"/>
    </row>
    <row r="37" spans="1:113" ht="32.25" customHeight="1" x14ac:dyDescent="0.2">
      <c r="A37" s="172"/>
      <c r="B37" s="196"/>
      <c r="C37" s="581" t="str">
        <f>IF(E37="","",C36+1)</f>
        <v/>
      </c>
      <c r="D37" s="581"/>
      <c r="E37" s="582" t="str">
        <f>IF('各会計、関係団体の財政状況及び健全化判断比率'!B10="","",'各会計、関係団体の財政状況及び健全化判断比率'!B10)</f>
        <v/>
      </c>
      <c r="F37" s="582"/>
      <c r="G37" s="582"/>
      <c r="H37" s="582"/>
      <c r="I37" s="582"/>
      <c r="J37" s="582"/>
      <c r="K37" s="582"/>
      <c r="L37" s="582"/>
      <c r="M37" s="582"/>
      <c r="N37" s="582"/>
      <c r="O37" s="582"/>
      <c r="P37" s="582"/>
      <c r="Q37" s="582"/>
      <c r="R37" s="582"/>
      <c r="S37" s="582"/>
      <c r="T37" s="172"/>
      <c r="U37" s="581" t="str">
        <f t="shared" si="4"/>
        <v/>
      </c>
      <c r="V37" s="581"/>
      <c r="W37" s="582"/>
      <c r="X37" s="582"/>
      <c r="Y37" s="582"/>
      <c r="Z37" s="582"/>
      <c r="AA37" s="582"/>
      <c r="AB37" s="582"/>
      <c r="AC37" s="582"/>
      <c r="AD37" s="582"/>
      <c r="AE37" s="582"/>
      <c r="AF37" s="582"/>
      <c r="AG37" s="582"/>
      <c r="AH37" s="582"/>
      <c r="AI37" s="582"/>
      <c r="AJ37" s="582"/>
      <c r="AK37" s="582"/>
      <c r="AL37" s="172"/>
      <c r="AM37" s="581" t="str">
        <f t="shared" si="0"/>
        <v/>
      </c>
      <c r="AN37" s="581"/>
      <c r="AO37" s="582"/>
      <c r="AP37" s="582"/>
      <c r="AQ37" s="582"/>
      <c r="AR37" s="582"/>
      <c r="AS37" s="582"/>
      <c r="AT37" s="582"/>
      <c r="AU37" s="582"/>
      <c r="AV37" s="582"/>
      <c r="AW37" s="582"/>
      <c r="AX37" s="582"/>
      <c r="AY37" s="582"/>
      <c r="AZ37" s="582"/>
      <c r="BA37" s="582"/>
      <c r="BB37" s="582"/>
      <c r="BC37" s="582"/>
      <c r="BD37" s="172"/>
      <c r="BE37" s="581" t="str">
        <f t="shared" si="1"/>
        <v/>
      </c>
      <c r="BF37" s="581"/>
      <c r="BG37" s="582"/>
      <c r="BH37" s="582"/>
      <c r="BI37" s="582"/>
      <c r="BJ37" s="582"/>
      <c r="BK37" s="582"/>
      <c r="BL37" s="582"/>
      <c r="BM37" s="582"/>
      <c r="BN37" s="582"/>
      <c r="BO37" s="582"/>
      <c r="BP37" s="582"/>
      <c r="BQ37" s="582"/>
      <c r="BR37" s="582"/>
      <c r="BS37" s="582"/>
      <c r="BT37" s="582"/>
      <c r="BU37" s="582"/>
      <c r="BV37" s="172"/>
      <c r="BW37" s="581">
        <f t="shared" si="2"/>
        <v>11</v>
      </c>
      <c r="BX37" s="581"/>
      <c r="BY37" s="582" t="str">
        <f>IF('各会計、関係団体の財政状況及び健全化判断比率'!B71="","",'各会計、関係団体の財政状況及び健全化判断比率'!B71)</f>
        <v>千葉県市町村総合事務組合（千葉県市町村交通災害共済特別会計）</v>
      </c>
      <c r="BZ37" s="582"/>
      <c r="CA37" s="582"/>
      <c r="CB37" s="582"/>
      <c r="CC37" s="582"/>
      <c r="CD37" s="582"/>
      <c r="CE37" s="582"/>
      <c r="CF37" s="582"/>
      <c r="CG37" s="582"/>
      <c r="CH37" s="582"/>
      <c r="CI37" s="582"/>
      <c r="CJ37" s="582"/>
      <c r="CK37" s="582"/>
      <c r="CL37" s="582"/>
      <c r="CM37" s="582"/>
      <c r="CN37" s="172"/>
      <c r="CO37" s="581" t="str">
        <f t="shared" si="3"/>
        <v/>
      </c>
      <c r="CP37" s="581"/>
      <c r="CQ37" s="582" t="str">
        <f>IF('各会計、関係団体の財政状況及び健全化判断比率'!BS10="","",'各会計、関係団体の財政状況及び健全化判断比率'!BS10)</f>
        <v/>
      </c>
      <c r="CR37" s="582"/>
      <c r="CS37" s="582"/>
      <c r="CT37" s="582"/>
      <c r="CU37" s="582"/>
      <c r="CV37" s="582"/>
      <c r="CW37" s="582"/>
      <c r="CX37" s="582"/>
      <c r="CY37" s="582"/>
      <c r="CZ37" s="582"/>
      <c r="DA37" s="582"/>
      <c r="DB37" s="582"/>
      <c r="DC37" s="582"/>
      <c r="DD37" s="582"/>
      <c r="DE37" s="582"/>
      <c r="DG37" s="583" t="str">
        <f>IF('各会計、関係団体の財政状況及び健全化判断比率'!BR10="","",'各会計、関係団体の財政状況及び健全化判断比率'!BR10)</f>
        <v/>
      </c>
      <c r="DH37" s="583"/>
      <c r="DI37" s="199"/>
    </row>
    <row r="38" spans="1:113" ht="32.25" customHeight="1" x14ac:dyDescent="0.2">
      <c r="A38" s="172"/>
      <c r="B38" s="196"/>
      <c r="C38" s="581" t="str">
        <f t="shared" ref="C38:C43" si="5">IF(E38="","",C37+1)</f>
        <v/>
      </c>
      <c r="D38" s="581"/>
      <c r="E38" s="582" t="str">
        <f>IF('各会計、関係団体の財政状況及び健全化判断比率'!B11="","",'各会計、関係団体の財政状況及び健全化判断比率'!B11)</f>
        <v/>
      </c>
      <c r="F38" s="582"/>
      <c r="G38" s="582"/>
      <c r="H38" s="582"/>
      <c r="I38" s="582"/>
      <c r="J38" s="582"/>
      <c r="K38" s="582"/>
      <c r="L38" s="582"/>
      <c r="M38" s="582"/>
      <c r="N38" s="582"/>
      <c r="O38" s="582"/>
      <c r="P38" s="582"/>
      <c r="Q38" s="582"/>
      <c r="R38" s="582"/>
      <c r="S38" s="582"/>
      <c r="T38" s="172"/>
      <c r="U38" s="581" t="str">
        <f t="shared" si="4"/>
        <v/>
      </c>
      <c r="V38" s="581"/>
      <c r="W38" s="582"/>
      <c r="X38" s="582"/>
      <c r="Y38" s="582"/>
      <c r="Z38" s="582"/>
      <c r="AA38" s="582"/>
      <c r="AB38" s="582"/>
      <c r="AC38" s="582"/>
      <c r="AD38" s="582"/>
      <c r="AE38" s="582"/>
      <c r="AF38" s="582"/>
      <c r="AG38" s="582"/>
      <c r="AH38" s="582"/>
      <c r="AI38" s="582"/>
      <c r="AJ38" s="582"/>
      <c r="AK38" s="582"/>
      <c r="AL38" s="172"/>
      <c r="AM38" s="581" t="str">
        <f t="shared" si="0"/>
        <v/>
      </c>
      <c r="AN38" s="581"/>
      <c r="AO38" s="582"/>
      <c r="AP38" s="582"/>
      <c r="AQ38" s="582"/>
      <c r="AR38" s="582"/>
      <c r="AS38" s="582"/>
      <c r="AT38" s="582"/>
      <c r="AU38" s="582"/>
      <c r="AV38" s="582"/>
      <c r="AW38" s="582"/>
      <c r="AX38" s="582"/>
      <c r="AY38" s="582"/>
      <c r="AZ38" s="582"/>
      <c r="BA38" s="582"/>
      <c r="BB38" s="582"/>
      <c r="BC38" s="582"/>
      <c r="BD38" s="172"/>
      <c r="BE38" s="581" t="str">
        <f t="shared" si="1"/>
        <v/>
      </c>
      <c r="BF38" s="581"/>
      <c r="BG38" s="582"/>
      <c r="BH38" s="582"/>
      <c r="BI38" s="582"/>
      <c r="BJ38" s="582"/>
      <c r="BK38" s="582"/>
      <c r="BL38" s="582"/>
      <c r="BM38" s="582"/>
      <c r="BN38" s="582"/>
      <c r="BO38" s="582"/>
      <c r="BP38" s="582"/>
      <c r="BQ38" s="582"/>
      <c r="BR38" s="582"/>
      <c r="BS38" s="582"/>
      <c r="BT38" s="582"/>
      <c r="BU38" s="582"/>
      <c r="BV38" s="172"/>
      <c r="BW38" s="581">
        <f t="shared" si="2"/>
        <v>12</v>
      </c>
      <c r="BX38" s="581"/>
      <c r="BY38" s="582" t="str">
        <f>IF('各会計、関係団体の財政状況及び健全化判断比率'!B72="","",'各会計、関係団体の財政状況及び健全化判断比率'!B72)</f>
        <v>千葉県後期高齢者医療広域連合（一般会計）</v>
      </c>
      <c r="BZ38" s="582"/>
      <c r="CA38" s="582"/>
      <c r="CB38" s="582"/>
      <c r="CC38" s="582"/>
      <c r="CD38" s="582"/>
      <c r="CE38" s="582"/>
      <c r="CF38" s="582"/>
      <c r="CG38" s="582"/>
      <c r="CH38" s="582"/>
      <c r="CI38" s="582"/>
      <c r="CJ38" s="582"/>
      <c r="CK38" s="582"/>
      <c r="CL38" s="582"/>
      <c r="CM38" s="582"/>
      <c r="CN38" s="172"/>
      <c r="CO38" s="581" t="str">
        <f t="shared" si="3"/>
        <v/>
      </c>
      <c r="CP38" s="581"/>
      <c r="CQ38" s="582" t="str">
        <f>IF('各会計、関係団体の財政状況及び健全化判断比率'!BS11="","",'各会計、関係団体の財政状況及び健全化判断比率'!BS11)</f>
        <v/>
      </c>
      <c r="CR38" s="582"/>
      <c r="CS38" s="582"/>
      <c r="CT38" s="582"/>
      <c r="CU38" s="582"/>
      <c r="CV38" s="582"/>
      <c r="CW38" s="582"/>
      <c r="CX38" s="582"/>
      <c r="CY38" s="582"/>
      <c r="CZ38" s="582"/>
      <c r="DA38" s="582"/>
      <c r="DB38" s="582"/>
      <c r="DC38" s="582"/>
      <c r="DD38" s="582"/>
      <c r="DE38" s="582"/>
      <c r="DG38" s="583" t="str">
        <f>IF('各会計、関係団体の財政状況及び健全化判断比率'!BR11="","",'各会計、関係団体の財政状況及び健全化判断比率'!BR11)</f>
        <v/>
      </c>
      <c r="DH38" s="583"/>
      <c r="DI38" s="199"/>
    </row>
    <row r="39" spans="1:113" ht="32.25" customHeight="1" x14ac:dyDescent="0.2">
      <c r="A39" s="172"/>
      <c r="B39" s="196"/>
      <c r="C39" s="581" t="str">
        <f t="shared" si="5"/>
        <v/>
      </c>
      <c r="D39" s="581"/>
      <c r="E39" s="582" t="str">
        <f>IF('各会計、関係団体の財政状況及び健全化判断比率'!B12="","",'各会計、関係団体の財政状況及び健全化判断比率'!B12)</f>
        <v/>
      </c>
      <c r="F39" s="582"/>
      <c r="G39" s="582"/>
      <c r="H39" s="582"/>
      <c r="I39" s="582"/>
      <c r="J39" s="582"/>
      <c r="K39" s="582"/>
      <c r="L39" s="582"/>
      <c r="M39" s="582"/>
      <c r="N39" s="582"/>
      <c r="O39" s="582"/>
      <c r="P39" s="582"/>
      <c r="Q39" s="582"/>
      <c r="R39" s="582"/>
      <c r="S39" s="582"/>
      <c r="T39" s="172"/>
      <c r="U39" s="581" t="str">
        <f t="shared" si="4"/>
        <v/>
      </c>
      <c r="V39" s="581"/>
      <c r="W39" s="582"/>
      <c r="X39" s="582"/>
      <c r="Y39" s="582"/>
      <c r="Z39" s="582"/>
      <c r="AA39" s="582"/>
      <c r="AB39" s="582"/>
      <c r="AC39" s="582"/>
      <c r="AD39" s="582"/>
      <c r="AE39" s="582"/>
      <c r="AF39" s="582"/>
      <c r="AG39" s="582"/>
      <c r="AH39" s="582"/>
      <c r="AI39" s="582"/>
      <c r="AJ39" s="582"/>
      <c r="AK39" s="582"/>
      <c r="AL39" s="172"/>
      <c r="AM39" s="581" t="str">
        <f t="shared" si="0"/>
        <v/>
      </c>
      <c r="AN39" s="581"/>
      <c r="AO39" s="582"/>
      <c r="AP39" s="582"/>
      <c r="AQ39" s="582"/>
      <c r="AR39" s="582"/>
      <c r="AS39" s="582"/>
      <c r="AT39" s="582"/>
      <c r="AU39" s="582"/>
      <c r="AV39" s="582"/>
      <c r="AW39" s="582"/>
      <c r="AX39" s="582"/>
      <c r="AY39" s="582"/>
      <c r="AZ39" s="582"/>
      <c r="BA39" s="582"/>
      <c r="BB39" s="582"/>
      <c r="BC39" s="582"/>
      <c r="BD39" s="172"/>
      <c r="BE39" s="581" t="str">
        <f t="shared" si="1"/>
        <v/>
      </c>
      <c r="BF39" s="581"/>
      <c r="BG39" s="582"/>
      <c r="BH39" s="582"/>
      <c r="BI39" s="582"/>
      <c r="BJ39" s="582"/>
      <c r="BK39" s="582"/>
      <c r="BL39" s="582"/>
      <c r="BM39" s="582"/>
      <c r="BN39" s="582"/>
      <c r="BO39" s="582"/>
      <c r="BP39" s="582"/>
      <c r="BQ39" s="582"/>
      <c r="BR39" s="582"/>
      <c r="BS39" s="582"/>
      <c r="BT39" s="582"/>
      <c r="BU39" s="582"/>
      <c r="BV39" s="172"/>
      <c r="BW39" s="581">
        <f t="shared" si="2"/>
        <v>13</v>
      </c>
      <c r="BX39" s="581"/>
      <c r="BY39" s="582" t="str">
        <f>IF('各会計、関係団体の財政状況及び健全化判断比率'!B73="","",'各会計、関係団体の財政状況及び健全化判断比率'!B73)</f>
        <v>千葉県後期高齢者医療広域連合（後期高齢者医療特別会計）</v>
      </c>
      <c r="BZ39" s="582"/>
      <c r="CA39" s="582"/>
      <c r="CB39" s="582"/>
      <c r="CC39" s="582"/>
      <c r="CD39" s="582"/>
      <c r="CE39" s="582"/>
      <c r="CF39" s="582"/>
      <c r="CG39" s="582"/>
      <c r="CH39" s="582"/>
      <c r="CI39" s="582"/>
      <c r="CJ39" s="582"/>
      <c r="CK39" s="582"/>
      <c r="CL39" s="582"/>
      <c r="CM39" s="582"/>
      <c r="CN39" s="172"/>
      <c r="CO39" s="581" t="str">
        <f t="shared" si="3"/>
        <v/>
      </c>
      <c r="CP39" s="581"/>
      <c r="CQ39" s="582" t="str">
        <f>IF('各会計、関係団体の財政状況及び健全化判断比率'!BS12="","",'各会計、関係団体の財政状況及び健全化判断比率'!BS12)</f>
        <v/>
      </c>
      <c r="CR39" s="582"/>
      <c r="CS39" s="582"/>
      <c r="CT39" s="582"/>
      <c r="CU39" s="582"/>
      <c r="CV39" s="582"/>
      <c r="CW39" s="582"/>
      <c r="CX39" s="582"/>
      <c r="CY39" s="582"/>
      <c r="CZ39" s="582"/>
      <c r="DA39" s="582"/>
      <c r="DB39" s="582"/>
      <c r="DC39" s="582"/>
      <c r="DD39" s="582"/>
      <c r="DE39" s="582"/>
      <c r="DG39" s="583" t="str">
        <f>IF('各会計、関係団体の財政状況及び健全化判断比率'!BR12="","",'各会計、関係団体の財政状況及び健全化判断比率'!BR12)</f>
        <v/>
      </c>
      <c r="DH39" s="583"/>
      <c r="DI39" s="199"/>
    </row>
    <row r="40" spans="1:113" ht="32.25" customHeight="1" x14ac:dyDescent="0.2">
      <c r="A40" s="172"/>
      <c r="B40" s="196"/>
      <c r="C40" s="581" t="str">
        <f t="shared" si="5"/>
        <v/>
      </c>
      <c r="D40" s="581"/>
      <c r="E40" s="582" t="str">
        <f>IF('各会計、関係団体の財政状況及び健全化判断比率'!B13="","",'各会計、関係団体の財政状況及び健全化判断比率'!B13)</f>
        <v/>
      </c>
      <c r="F40" s="582"/>
      <c r="G40" s="582"/>
      <c r="H40" s="582"/>
      <c r="I40" s="582"/>
      <c r="J40" s="582"/>
      <c r="K40" s="582"/>
      <c r="L40" s="582"/>
      <c r="M40" s="582"/>
      <c r="N40" s="582"/>
      <c r="O40" s="582"/>
      <c r="P40" s="582"/>
      <c r="Q40" s="582"/>
      <c r="R40" s="582"/>
      <c r="S40" s="582"/>
      <c r="T40" s="172"/>
      <c r="U40" s="581" t="str">
        <f t="shared" si="4"/>
        <v/>
      </c>
      <c r="V40" s="581"/>
      <c r="W40" s="582"/>
      <c r="X40" s="582"/>
      <c r="Y40" s="582"/>
      <c r="Z40" s="582"/>
      <c r="AA40" s="582"/>
      <c r="AB40" s="582"/>
      <c r="AC40" s="582"/>
      <c r="AD40" s="582"/>
      <c r="AE40" s="582"/>
      <c r="AF40" s="582"/>
      <c r="AG40" s="582"/>
      <c r="AH40" s="582"/>
      <c r="AI40" s="582"/>
      <c r="AJ40" s="582"/>
      <c r="AK40" s="582"/>
      <c r="AL40" s="172"/>
      <c r="AM40" s="581" t="str">
        <f t="shared" si="0"/>
        <v/>
      </c>
      <c r="AN40" s="581"/>
      <c r="AO40" s="582"/>
      <c r="AP40" s="582"/>
      <c r="AQ40" s="582"/>
      <c r="AR40" s="582"/>
      <c r="AS40" s="582"/>
      <c r="AT40" s="582"/>
      <c r="AU40" s="582"/>
      <c r="AV40" s="582"/>
      <c r="AW40" s="582"/>
      <c r="AX40" s="582"/>
      <c r="AY40" s="582"/>
      <c r="AZ40" s="582"/>
      <c r="BA40" s="582"/>
      <c r="BB40" s="582"/>
      <c r="BC40" s="582"/>
      <c r="BD40" s="172"/>
      <c r="BE40" s="581" t="str">
        <f t="shared" si="1"/>
        <v/>
      </c>
      <c r="BF40" s="581"/>
      <c r="BG40" s="582"/>
      <c r="BH40" s="582"/>
      <c r="BI40" s="582"/>
      <c r="BJ40" s="582"/>
      <c r="BK40" s="582"/>
      <c r="BL40" s="582"/>
      <c r="BM40" s="582"/>
      <c r="BN40" s="582"/>
      <c r="BO40" s="582"/>
      <c r="BP40" s="582"/>
      <c r="BQ40" s="582"/>
      <c r="BR40" s="582"/>
      <c r="BS40" s="582"/>
      <c r="BT40" s="582"/>
      <c r="BU40" s="582"/>
      <c r="BV40" s="172"/>
      <c r="BW40" s="581">
        <f t="shared" si="2"/>
        <v>14</v>
      </c>
      <c r="BX40" s="581"/>
      <c r="BY40" s="582" t="str">
        <f>IF('各会計、関係団体の財政状況及び健全化判断比率'!B74="","",'各会計、関係団体の財政状況及び健全化判断比率'!B74)</f>
        <v>四市複合事務組合（一般会計）</v>
      </c>
      <c r="BZ40" s="582"/>
      <c r="CA40" s="582"/>
      <c r="CB40" s="582"/>
      <c r="CC40" s="582"/>
      <c r="CD40" s="582"/>
      <c r="CE40" s="582"/>
      <c r="CF40" s="582"/>
      <c r="CG40" s="582"/>
      <c r="CH40" s="582"/>
      <c r="CI40" s="582"/>
      <c r="CJ40" s="582"/>
      <c r="CK40" s="582"/>
      <c r="CL40" s="582"/>
      <c r="CM40" s="582"/>
      <c r="CN40" s="172"/>
      <c r="CO40" s="581" t="str">
        <f t="shared" si="3"/>
        <v/>
      </c>
      <c r="CP40" s="581"/>
      <c r="CQ40" s="582" t="str">
        <f>IF('各会計、関係団体の財政状況及び健全化判断比率'!BS13="","",'各会計、関係団体の財政状況及び健全化判断比率'!BS13)</f>
        <v/>
      </c>
      <c r="CR40" s="582"/>
      <c r="CS40" s="582"/>
      <c r="CT40" s="582"/>
      <c r="CU40" s="582"/>
      <c r="CV40" s="582"/>
      <c r="CW40" s="582"/>
      <c r="CX40" s="582"/>
      <c r="CY40" s="582"/>
      <c r="CZ40" s="582"/>
      <c r="DA40" s="582"/>
      <c r="DB40" s="582"/>
      <c r="DC40" s="582"/>
      <c r="DD40" s="582"/>
      <c r="DE40" s="582"/>
      <c r="DG40" s="583" t="str">
        <f>IF('各会計、関係団体の財政状況及び健全化判断比率'!BR13="","",'各会計、関係団体の財政状況及び健全化判断比率'!BR13)</f>
        <v/>
      </c>
      <c r="DH40" s="583"/>
      <c r="DI40" s="199"/>
    </row>
    <row r="41" spans="1:113" ht="32.25" customHeight="1" x14ac:dyDescent="0.2">
      <c r="A41" s="172"/>
      <c r="B41" s="196"/>
      <c r="C41" s="581" t="str">
        <f t="shared" si="5"/>
        <v/>
      </c>
      <c r="D41" s="581"/>
      <c r="E41" s="582" t="str">
        <f>IF('各会計、関係団体の財政状況及び健全化判断比率'!B14="","",'各会計、関係団体の財政状況及び健全化判断比率'!B14)</f>
        <v/>
      </c>
      <c r="F41" s="582"/>
      <c r="G41" s="582"/>
      <c r="H41" s="582"/>
      <c r="I41" s="582"/>
      <c r="J41" s="582"/>
      <c r="K41" s="582"/>
      <c r="L41" s="582"/>
      <c r="M41" s="582"/>
      <c r="N41" s="582"/>
      <c r="O41" s="582"/>
      <c r="P41" s="582"/>
      <c r="Q41" s="582"/>
      <c r="R41" s="582"/>
      <c r="S41" s="582"/>
      <c r="T41" s="172"/>
      <c r="U41" s="581" t="str">
        <f t="shared" si="4"/>
        <v/>
      </c>
      <c r="V41" s="581"/>
      <c r="W41" s="582"/>
      <c r="X41" s="582"/>
      <c r="Y41" s="582"/>
      <c r="Z41" s="582"/>
      <c r="AA41" s="582"/>
      <c r="AB41" s="582"/>
      <c r="AC41" s="582"/>
      <c r="AD41" s="582"/>
      <c r="AE41" s="582"/>
      <c r="AF41" s="582"/>
      <c r="AG41" s="582"/>
      <c r="AH41" s="582"/>
      <c r="AI41" s="582"/>
      <c r="AJ41" s="582"/>
      <c r="AK41" s="582"/>
      <c r="AL41" s="172"/>
      <c r="AM41" s="581" t="str">
        <f t="shared" si="0"/>
        <v/>
      </c>
      <c r="AN41" s="581"/>
      <c r="AO41" s="582"/>
      <c r="AP41" s="582"/>
      <c r="AQ41" s="582"/>
      <c r="AR41" s="582"/>
      <c r="AS41" s="582"/>
      <c r="AT41" s="582"/>
      <c r="AU41" s="582"/>
      <c r="AV41" s="582"/>
      <c r="AW41" s="582"/>
      <c r="AX41" s="582"/>
      <c r="AY41" s="582"/>
      <c r="AZ41" s="582"/>
      <c r="BA41" s="582"/>
      <c r="BB41" s="582"/>
      <c r="BC41" s="582"/>
      <c r="BD41" s="172"/>
      <c r="BE41" s="581" t="str">
        <f t="shared" si="1"/>
        <v/>
      </c>
      <c r="BF41" s="581"/>
      <c r="BG41" s="582"/>
      <c r="BH41" s="582"/>
      <c r="BI41" s="582"/>
      <c r="BJ41" s="582"/>
      <c r="BK41" s="582"/>
      <c r="BL41" s="582"/>
      <c r="BM41" s="582"/>
      <c r="BN41" s="582"/>
      <c r="BO41" s="582"/>
      <c r="BP41" s="582"/>
      <c r="BQ41" s="582"/>
      <c r="BR41" s="582"/>
      <c r="BS41" s="582"/>
      <c r="BT41" s="582"/>
      <c r="BU41" s="582"/>
      <c r="BV41" s="172"/>
      <c r="BW41" s="581">
        <f t="shared" si="2"/>
        <v>15</v>
      </c>
      <c r="BX41" s="581"/>
      <c r="BY41" s="582" t="str">
        <f>IF('各会計、関係団体の財政状況及び健全化判断比率'!B75="","",'各会計、関係団体の財政状況及び健全化判断比率'!B75)</f>
        <v>北千葉広域水道企業団（水道用水供給事業会計）</v>
      </c>
      <c r="BZ41" s="582"/>
      <c r="CA41" s="582"/>
      <c r="CB41" s="582"/>
      <c r="CC41" s="582"/>
      <c r="CD41" s="582"/>
      <c r="CE41" s="582"/>
      <c r="CF41" s="582"/>
      <c r="CG41" s="582"/>
      <c r="CH41" s="582"/>
      <c r="CI41" s="582"/>
      <c r="CJ41" s="582"/>
      <c r="CK41" s="582"/>
      <c r="CL41" s="582"/>
      <c r="CM41" s="582"/>
      <c r="CN41" s="172"/>
      <c r="CO41" s="581" t="str">
        <f t="shared" si="3"/>
        <v/>
      </c>
      <c r="CP41" s="581"/>
      <c r="CQ41" s="582" t="str">
        <f>IF('各会計、関係団体の財政状況及び健全化判断比率'!BS14="","",'各会計、関係団体の財政状況及び健全化判断比率'!BS14)</f>
        <v/>
      </c>
      <c r="CR41" s="582"/>
      <c r="CS41" s="582"/>
      <c r="CT41" s="582"/>
      <c r="CU41" s="582"/>
      <c r="CV41" s="582"/>
      <c r="CW41" s="582"/>
      <c r="CX41" s="582"/>
      <c r="CY41" s="582"/>
      <c r="CZ41" s="582"/>
      <c r="DA41" s="582"/>
      <c r="DB41" s="582"/>
      <c r="DC41" s="582"/>
      <c r="DD41" s="582"/>
      <c r="DE41" s="582"/>
      <c r="DG41" s="583" t="str">
        <f>IF('各会計、関係団体の財政状況及び健全化判断比率'!BR14="","",'各会計、関係団体の財政状況及び健全化判断比率'!BR14)</f>
        <v/>
      </c>
      <c r="DH41" s="583"/>
      <c r="DI41" s="199"/>
    </row>
    <row r="42" spans="1:113" ht="32.25" customHeight="1" x14ac:dyDescent="0.2">
      <c r="B42" s="196"/>
      <c r="C42" s="581" t="str">
        <f t="shared" si="5"/>
        <v/>
      </c>
      <c r="D42" s="581"/>
      <c r="E42" s="582" t="str">
        <f>IF('各会計、関係団体の財政状況及び健全化判断比率'!B15="","",'各会計、関係団体の財政状況及び健全化判断比率'!B15)</f>
        <v/>
      </c>
      <c r="F42" s="582"/>
      <c r="G42" s="582"/>
      <c r="H42" s="582"/>
      <c r="I42" s="582"/>
      <c r="J42" s="582"/>
      <c r="K42" s="582"/>
      <c r="L42" s="582"/>
      <c r="M42" s="582"/>
      <c r="N42" s="582"/>
      <c r="O42" s="582"/>
      <c r="P42" s="582"/>
      <c r="Q42" s="582"/>
      <c r="R42" s="582"/>
      <c r="S42" s="582"/>
      <c r="T42" s="172"/>
      <c r="U42" s="581" t="str">
        <f t="shared" si="4"/>
        <v/>
      </c>
      <c r="V42" s="581"/>
      <c r="W42" s="582"/>
      <c r="X42" s="582"/>
      <c r="Y42" s="582"/>
      <c r="Z42" s="582"/>
      <c r="AA42" s="582"/>
      <c r="AB42" s="582"/>
      <c r="AC42" s="582"/>
      <c r="AD42" s="582"/>
      <c r="AE42" s="582"/>
      <c r="AF42" s="582"/>
      <c r="AG42" s="582"/>
      <c r="AH42" s="582"/>
      <c r="AI42" s="582"/>
      <c r="AJ42" s="582"/>
      <c r="AK42" s="582"/>
      <c r="AL42" s="172"/>
      <c r="AM42" s="581" t="str">
        <f t="shared" si="0"/>
        <v/>
      </c>
      <c r="AN42" s="581"/>
      <c r="AO42" s="582"/>
      <c r="AP42" s="582"/>
      <c r="AQ42" s="582"/>
      <c r="AR42" s="582"/>
      <c r="AS42" s="582"/>
      <c r="AT42" s="582"/>
      <c r="AU42" s="582"/>
      <c r="AV42" s="582"/>
      <c r="AW42" s="582"/>
      <c r="AX42" s="582"/>
      <c r="AY42" s="582"/>
      <c r="AZ42" s="582"/>
      <c r="BA42" s="582"/>
      <c r="BB42" s="582"/>
      <c r="BC42" s="582"/>
      <c r="BD42" s="172"/>
      <c r="BE42" s="581" t="str">
        <f t="shared" si="1"/>
        <v/>
      </c>
      <c r="BF42" s="581"/>
      <c r="BG42" s="582"/>
      <c r="BH42" s="582"/>
      <c r="BI42" s="582"/>
      <c r="BJ42" s="582"/>
      <c r="BK42" s="582"/>
      <c r="BL42" s="582"/>
      <c r="BM42" s="582"/>
      <c r="BN42" s="582"/>
      <c r="BO42" s="582"/>
      <c r="BP42" s="582"/>
      <c r="BQ42" s="582"/>
      <c r="BR42" s="582"/>
      <c r="BS42" s="582"/>
      <c r="BT42" s="582"/>
      <c r="BU42" s="582"/>
      <c r="BV42" s="172"/>
      <c r="BW42" s="581">
        <f t="shared" si="2"/>
        <v>16</v>
      </c>
      <c r="BX42" s="581"/>
      <c r="BY42" s="582" t="str">
        <f>IF('各会計、関係団体の財政状況及び健全化判断比率'!B76="","",'各会計、関係団体の財政状況及び健全化判断比率'!B76)</f>
        <v>印旛利根川水防事務組合（一般会計）</v>
      </c>
      <c r="BZ42" s="582"/>
      <c r="CA42" s="582"/>
      <c r="CB42" s="582"/>
      <c r="CC42" s="582"/>
      <c r="CD42" s="582"/>
      <c r="CE42" s="582"/>
      <c r="CF42" s="582"/>
      <c r="CG42" s="582"/>
      <c r="CH42" s="582"/>
      <c r="CI42" s="582"/>
      <c r="CJ42" s="582"/>
      <c r="CK42" s="582"/>
      <c r="CL42" s="582"/>
      <c r="CM42" s="582"/>
      <c r="CN42" s="172"/>
      <c r="CO42" s="581" t="str">
        <f t="shared" si="3"/>
        <v/>
      </c>
      <c r="CP42" s="581"/>
      <c r="CQ42" s="582" t="str">
        <f>IF('各会計、関係団体の財政状況及び健全化判断比率'!BS15="","",'各会計、関係団体の財政状況及び健全化判断比率'!BS15)</f>
        <v/>
      </c>
      <c r="CR42" s="582"/>
      <c r="CS42" s="582"/>
      <c r="CT42" s="582"/>
      <c r="CU42" s="582"/>
      <c r="CV42" s="582"/>
      <c r="CW42" s="582"/>
      <c r="CX42" s="582"/>
      <c r="CY42" s="582"/>
      <c r="CZ42" s="582"/>
      <c r="DA42" s="582"/>
      <c r="DB42" s="582"/>
      <c r="DC42" s="582"/>
      <c r="DD42" s="582"/>
      <c r="DE42" s="582"/>
      <c r="DG42" s="583" t="str">
        <f>IF('各会計、関係団体の財政状況及び健全化判断比率'!BR15="","",'各会計、関係団体の財政状況及び健全化判断比率'!BR15)</f>
        <v/>
      </c>
      <c r="DH42" s="583"/>
      <c r="DI42" s="199"/>
    </row>
    <row r="43" spans="1:113" ht="32.25" customHeight="1" x14ac:dyDescent="0.2">
      <c r="B43" s="196"/>
      <c r="C43" s="581" t="str">
        <f t="shared" si="5"/>
        <v/>
      </c>
      <c r="D43" s="581"/>
      <c r="E43" s="582" t="str">
        <f>IF('各会計、関係団体の財政状況及び健全化判断比率'!B16="","",'各会計、関係団体の財政状況及び健全化判断比率'!B16)</f>
        <v/>
      </c>
      <c r="F43" s="582"/>
      <c r="G43" s="582"/>
      <c r="H43" s="582"/>
      <c r="I43" s="582"/>
      <c r="J43" s="582"/>
      <c r="K43" s="582"/>
      <c r="L43" s="582"/>
      <c r="M43" s="582"/>
      <c r="N43" s="582"/>
      <c r="O43" s="582"/>
      <c r="P43" s="582"/>
      <c r="Q43" s="582"/>
      <c r="R43" s="582"/>
      <c r="S43" s="582"/>
      <c r="T43" s="172"/>
      <c r="U43" s="581" t="str">
        <f t="shared" si="4"/>
        <v/>
      </c>
      <c r="V43" s="581"/>
      <c r="W43" s="582"/>
      <c r="X43" s="582"/>
      <c r="Y43" s="582"/>
      <c r="Z43" s="582"/>
      <c r="AA43" s="582"/>
      <c r="AB43" s="582"/>
      <c r="AC43" s="582"/>
      <c r="AD43" s="582"/>
      <c r="AE43" s="582"/>
      <c r="AF43" s="582"/>
      <c r="AG43" s="582"/>
      <c r="AH43" s="582"/>
      <c r="AI43" s="582"/>
      <c r="AJ43" s="582"/>
      <c r="AK43" s="582"/>
      <c r="AL43" s="172"/>
      <c r="AM43" s="581" t="str">
        <f t="shared" si="0"/>
        <v/>
      </c>
      <c r="AN43" s="581"/>
      <c r="AO43" s="582"/>
      <c r="AP43" s="582"/>
      <c r="AQ43" s="582"/>
      <c r="AR43" s="582"/>
      <c r="AS43" s="582"/>
      <c r="AT43" s="582"/>
      <c r="AU43" s="582"/>
      <c r="AV43" s="582"/>
      <c r="AW43" s="582"/>
      <c r="AX43" s="582"/>
      <c r="AY43" s="582"/>
      <c r="AZ43" s="582"/>
      <c r="BA43" s="582"/>
      <c r="BB43" s="582"/>
      <c r="BC43" s="582"/>
      <c r="BD43" s="172"/>
      <c r="BE43" s="581" t="str">
        <f t="shared" si="1"/>
        <v/>
      </c>
      <c r="BF43" s="581"/>
      <c r="BG43" s="582"/>
      <c r="BH43" s="582"/>
      <c r="BI43" s="582"/>
      <c r="BJ43" s="582"/>
      <c r="BK43" s="582"/>
      <c r="BL43" s="582"/>
      <c r="BM43" s="582"/>
      <c r="BN43" s="582"/>
      <c r="BO43" s="582"/>
      <c r="BP43" s="582"/>
      <c r="BQ43" s="582"/>
      <c r="BR43" s="582"/>
      <c r="BS43" s="582"/>
      <c r="BT43" s="582"/>
      <c r="BU43" s="582"/>
      <c r="BV43" s="172"/>
      <c r="BW43" s="581" t="str">
        <f t="shared" si="2"/>
        <v/>
      </c>
      <c r="BX43" s="581"/>
      <c r="BY43" s="582" t="str">
        <f>IF('各会計、関係団体の財政状況及び健全化判断比率'!B77="","",'各会計、関係団体の財政状況及び健全化判断比率'!B77)</f>
        <v/>
      </c>
      <c r="BZ43" s="582"/>
      <c r="CA43" s="582"/>
      <c r="CB43" s="582"/>
      <c r="CC43" s="582"/>
      <c r="CD43" s="582"/>
      <c r="CE43" s="582"/>
      <c r="CF43" s="582"/>
      <c r="CG43" s="582"/>
      <c r="CH43" s="582"/>
      <c r="CI43" s="582"/>
      <c r="CJ43" s="582"/>
      <c r="CK43" s="582"/>
      <c r="CL43" s="582"/>
      <c r="CM43" s="582"/>
      <c r="CN43" s="172"/>
      <c r="CO43" s="581" t="str">
        <f t="shared" si="3"/>
        <v/>
      </c>
      <c r="CP43" s="581"/>
      <c r="CQ43" s="582" t="str">
        <f>IF('各会計、関係団体の財政状況及び健全化判断比率'!BS16="","",'各会計、関係団体の財政状況及び健全化判断比率'!BS16)</f>
        <v/>
      </c>
      <c r="CR43" s="582"/>
      <c r="CS43" s="582"/>
      <c r="CT43" s="582"/>
      <c r="CU43" s="582"/>
      <c r="CV43" s="582"/>
      <c r="CW43" s="582"/>
      <c r="CX43" s="582"/>
      <c r="CY43" s="582"/>
      <c r="CZ43" s="582"/>
      <c r="DA43" s="582"/>
      <c r="DB43" s="582"/>
      <c r="DC43" s="582"/>
      <c r="DD43" s="582"/>
      <c r="DE43" s="582"/>
      <c r="DG43" s="583" t="str">
        <f>IF('各会計、関係団体の財政状況及び健全化判断比率'!BR16="","",'各会計、関係団体の財政状況及び健全化判断比率'!BR16)</f>
        <v/>
      </c>
      <c r="DH43" s="583"/>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210</v>
      </c>
      <c r="E46" s="584" t="s">
        <v>211</v>
      </c>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4"/>
      <c r="AL46" s="584"/>
      <c r="AM46" s="584"/>
      <c r="AN46" s="584"/>
      <c r="AO46" s="584"/>
      <c r="AP46" s="584"/>
      <c r="AQ46" s="584"/>
      <c r="AR46" s="584"/>
      <c r="AS46" s="584"/>
      <c r="AT46" s="584"/>
      <c r="AU46" s="584"/>
      <c r="AV46" s="584"/>
      <c r="AW46" s="584"/>
      <c r="AX46" s="584"/>
      <c r="AY46" s="584"/>
      <c r="AZ46" s="584"/>
      <c r="BA46" s="584"/>
      <c r="BB46" s="584"/>
      <c r="BC46" s="584"/>
      <c r="BD46" s="584"/>
      <c r="BE46" s="584"/>
      <c r="BF46" s="584"/>
      <c r="BG46" s="584"/>
      <c r="BH46" s="584"/>
      <c r="BI46" s="584"/>
      <c r="BJ46" s="584"/>
      <c r="BK46" s="584"/>
      <c r="BL46" s="584"/>
      <c r="BM46" s="584"/>
      <c r="BN46" s="584"/>
      <c r="BO46" s="584"/>
      <c r="BP46" s="584"/>
      <c r="BQ46" s="584"/>
      <c r="BR46" s="584"/>
      <c r="BS46" s="584"/>
      <c r="BT46" s="584"/>
      <c r="BU46" s="584"/>
      <c r="BV46" s="584"/>
      <c r="BW46" s="584"/>
      <c r="BX46" s="584"/>
      <c r="BY46" s="584"/>
      <c r="BZ46" s="584"/>
      <c r="CA46" s="584"/>
      <c r="CB46" s="584"/>
      <c r="CC46" s="584"/>
      <c r="CD46" s="584"/>
      <c r="CE46" s="584"/>
      <c r="CF46" s="584"/>
      <c r="CG46" s="584"/>
      <c r="CH46" s="584"/>
      <c r="CI46" s="584"/>
      <c r="CJ46" s="584"/>
      <c r="CK46" s="584"/>
      <c r="CL46" s="584"/>
      <c r="CM46" s="584"/>
      <c r="CN46" s="584"/>
      <c r="CO46" s="584"/>
      <c r="CP46" s="584"/>
      <c r="CQ46" s="584"/>
      <c r="CR46" s="584"/>
      <c r="CS46" s="584"/>
      <c r="CT46" s="584"/>
      <c r="CU46" s="584"/>
      <c r="CV46" s="584"/>
      <c r="CW46" s="584"/>
      <c r="CX46" s="584"/>
      <c r="CY46" s="584"/>
      <c r="CZ46" s="584"/>
      <c r="DA46" s="584"/>
      <c r="DB46" s="584"/>
      <c r="DC46" s="584"/>
      <c r="DD46" s="584"/>
      <c r="DE46" s="584"/>
      <c r="DF46" s="584"/>
      <c r="DG46" s="584"/>
      <c r="DH46" s="584"/>
      <c r="DI46" s="584"/>
    </row>
    <row r="47" spans="1:113" x14ac:dyDescent="0.2">
      <c r="E47" s="584" t="s">
        <v>212</v>
      </c>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4"/>
      <c r="AL47" s="584"/>
      <c r="AM47" s="584"/>
      <c r="AN47" s="584"/>
      <c r="AO47" s="584"/>
      <c r="AP47" s="584"/>
      <c r="AQ47" s="584"/>
      <c r="AR47" s="584"/>
      <c r="AS47" s="584"/>
      <c r="AT47" s="584"/>
      <c r="AU47" s="584"/>
      <c r="AV47" s="584"/>
      <c r="AW47" s="584"/>
      <c r="AX47" s="584"/>
      <c r="AY47" s="584"/>
      <c r="AZ47" s="584"/>
      <c r="BA47" s="584"/>
      <c r="BB47" s="584"/>
      <c r="BC47" s="584"/>
      <c r="BD47" s="584"/>
      <c r="BE47" s="584"/>
      <c r="BF47" s="584"/>
      <c r="BG47" s="584"/>
      <c r="BH47" s="584"/>
      <c r="BI47" s="584"/>
      <c r="BJ47" s="584"/>
      <c r="BK47" s="584"/>
      <c r="BL47" s="584"/>
      <c r="BM47" s="584"/>
      <c r="BN47" s="584"/>
      <c r="BO47" s="584"/>
      <c r="BP47" s="584"/>
      <c r="BQ47" s="584"/>
      <c r="BR47" s="584"/>
      <c r="BS47" s="584"/>
      <c r="BT47" s="584"/>
      <c r="BU47" s="584"/>
      <c r="BV47" s="584"/>
      <c r="BW47" s="584"/>
      <c r="BX47" s="584"/>
      <c r="BY47" s="584"/>
      <c r="BZ47" s="584"/>
      <c r="CA47" s="584"/>
      <c r="CB47" s="584"/>
      <c r="CC47" s="584"/>
      <c r="CD47" s="584"/>
      <c r="CE47" s="584"/>
      <c r="CF47" s="584"/>
      <c r="CG47" s="584"/>
      <c r="CH47" s="584"/>
      <c r="CI47" s="584"/>
      <c r="CJ47" s="584"/>
      <c r="CK47" s="584"/>
      <c r="CL47" s="584"/>
      <c r="CM47" s="584"/>
      <c r="CN47" s="584"/>
      <c r="CO47" s="584"/>
      <c r="CP47" s="584"/>
      <c r="CQ47" s="584"/>
      <c r="CR47" s="584"/>
      <c r="CS47" s="584"/>
      <c r="CT47" s="584"/>
      <c r="CU47" s="584"/>
      <c r="CV47" s="584"/>
      <c r="CW47" s="584"/>
      <c r="CX47" s="584"/>
      <c r="CY47" s="584"/>
      <c r="CZ47" s="584"/>
      <c r="DA47" s="584"/>
      <c r="DB47" s="584"/>
      <c r="DC47" s="584"/>
      <c r="DD47" s="584"/>
      <c r="DE47" s="584"/>
      <c r="DF47" s="584"/>
      <c r="DG47" s="584"/>
      <c r="DH47" s="584"/>
      <c r="DI47" s="584"/>
    </row>
    <row r="48" spans="1:113" x14ac:dyDescent="0.2">
      <c r="E48" s="584" t="s">
        <v>213</v>
      </c>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c r="AL48" s="584"/>
      <c r="AM48" s="584"/>
      <c r="AN48" s="584"/>
      <c r="AO48" s="584"/>
      <c r="AP48" s="584"/>
      <c r="AQ48" s="584"/>
      <c r="AR48" s="584"/>
      <c r="AS48" s="584"/>
      <c r="AT48" s="584"/>
      <c r="AU48" s="584"/>
      <c r="AV48" s="584"/>
      <c r="AW48" s="584"/>
      <c r="AX48" s="584"/>
      <c r="AY48" s="584"/>
      <c r="AZ48" s="584"/>
      <c r="BA48" s="584"/>
      <c r="BB48" s="584"/>
      <c r="BC48" s="584"/>
      <c r="BD48" s="584"/>
      <c r="BE48" s="584"/>
      <c r="BF48" s="584"/>
      <c r="BG48" s="584"/>
      <c r="BH48" s="584"/>
      <c r="BI48" s="584"/>
      <c r="BJ48" s="584"/>
      <c r="BK48" s="584"/>
      <c r="BL48" s="584"/>
      <c r="BM48" s="584"/>
      <c r="BN48" s="584"/>
      <c r="BO48" s="584"/>
      <c r="BP48" s="584"/>
      <c r="BQ48" s="584"/>
      <c r="BR48" s="584"/>
      <c r="BS48" s="584"/>
      <c r="BT48" s="584"/>
      <c r="BU48" s="584"/>
      <c r="BV48" s="584"/>
      <c r="BW48" s="584"/>
      <c r="BX48" s="584"/>
      <c r="BY48" s="584"/>
      <c r="BZ48" s="584"/>
      <c r="CA48" s="584"/>
      <c r="CB48" s="584"/>
      <c r="CC48" s="584"/>
      <c r="CD48" s="584"/>
      <c r="CE48" s="584"/>
      <c r="CF48" s="584"/>
      <c r="CG48" s="584"/>
      <c r="CH48" s="584"/>
      <c r="CI48" s="584"/>
      <c r="CJ48" s="584"/>
      <c r="CK48" s="584"/>
      <c r="CL48" s="584"/>
      <c r="CM48" s="584"/>
      <c r="CN48" s="584"/>
      <c r="CO48" s="584"/>
      <c r="CP48" s="584"/>
      <c r="CQ48" s="584"/>
      <c r="CR48" s="584"/>
      <c r="CS48" s="584"/>
      <c r="CT48" s="584"/>
      <c r="CU48" s="584"/>
      <c r="CV48" s="584"/>
      <c r="CW48" s="584"/>
      <c r="CX48" s="584"/>
      <c r="CY48" s="584"/>
      <c r="CZ48" s="584"/>
      <c r="DA48" s="584"/>
      <c r="DB48" s="584"/>
      <c r="DC48" s="584"/>
      <c r="DD48" s="584"/>
      <c r="DE48" s="584"/>
      <c r="DF48" s="584"/>
      <c r="DG48" s="584"/>
      <c r="DH48" s="584"/>
      <c r="DI48" s="584"/>
    </row>
    <row r="49" spans="5:113" x14ac:dyDescent="0.2">
      <c r="E49" s="585" t="s">
        <v>214</v>
      </c>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585"/>
      <c r="AN49" s="585"/>
      <c r="AO49" s="585"/>
      <c r="AP49" s="585"/>
      <c r="AQ49" s="585"/>
      <c r="AR49" s="585"/>
      <c r="AS49" s="585"/>
      <c r="AT49" s="585"/>
      <c r="AU49" s="585"/>
      <c r="AV49" s="585"/>
      <c r="AW49" s="585"/>
      <c r="AX49" s="585"/>
      <c r="AY49" s="585"/>
      <c r="AZ49" s="585"/>
      <c r="BA49" s="585"/>
      <c r="BB49" s="585"/>
      <c r="BC49" s="585"/>
      <c r="BD49" s="585"/>
      <c r="BE49" s="585"/>
      <c r="BF49" s="585"/>
      <c r="BG49" s="585"/>
      <c r="BH49" s="585"/>
      <c r="BI49" s="585"/>
      <c r="BJ49" s="585"/>
      <c r="BK49" s="585"/>
      <c r="BL49" s="585"/>
      <c r="BM49" s="585"/>
      <c r="BN49" s="585"/>
      <c r="BO49" s="585"/>
      <c r="BP49" s="585"/>
      <c r="BQ49" s="585"/>
      <c r="BR49" s="585"/>
      <c r="BS49" s="585"/>
      <c r="BT49" s="585"/>
      <c r="BU49" s="585"/>
      <c r="BV49" s="585"/>
      <c r="BW49" s="585"/>
      <c r="BX49" s="585"/>
      <c r="BY49" s="585"/>
      <c r="BZ49" s="585"/>
      <c r="CA49" s="585"/>
      <c r="CB49" s="585"/>
      <c r="CC49" s="585"/>
      <c r="CD49" s="585"/>
      <c r="CE49" s="585"/>
      <c r="CF49" s="585"/>
      <c r="CG49" s="585"/>
      <c r="CH49" s="585"/>
      <c r="CI49" s="585"/>
      <c r="CJ49" s="585"/>
      <c r="CK49" s="585"/>
      <c r="CL49" s="585"/>
      <c r="CM49" s="585"/>
      <c r="CN49" s="585"/>
      <c r="CO49" s="585"/>
      <c r="CP49" s="585"/>
      <c r="CQ49" s="585"/>
      <c r="CR49" s="585"/>
      <c r="CS49" s="585"/>
      <c r="CT49" s="585"/>
      <c r="CU49" s="585"/>
      <c r="CV49" s="585"/>
      <c r="CW49" s="585"/>
      <c r="CX49" s="585"/>
      <c r="CY49" s="585"/>
      <c r="CZ49" s="585"/>
      <c r="DA49" s="585"/>
      <c r="DB49" s="585"/>
      <c r="DC49" s="585"/>
      <c r="DD49" s="585"/>
      <c r="DE49" s="585"/>
      <c r="DF49" s="585"/>
      <c r="DG49" s="585"/>
      <c r="DH49" s="585"/>
      <c r="DI49" s="585"/>
    </row>
    <row r="50" spans="5:113" x14ac:dyDescent="0.2">
      <c r="E50" s="584" t="s">
        <v>215</v>
      </c>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4"/>
      <c r="AL50" s="584"/>
      <c r="AM50" s="584"/>
      <c r="AN50" s="584"/>
      <c r="AO50" s="584"/>
      <c r="AP50" s="584"/>
      <c r="AQ50" s="584"/>
      <c r="AR50" s="584"/>
      <c r="AS50" s="584"/>
      <c r="AT50" s="584"/>
      <c r="AU50" s="584"/>
      <c r="AV50" s="584"/>
      <c r="AW50" s="584"/>
      <c r="AX50" s="584"/>
      <c r="AY50" s="584"/>
      <c r="AZ50" s="584"/>
      <c r="BA50" s="584"/>
      <c r="BB50" s="584"/>
      <c r="BC50" s="584"/>
      <c r="BD50" s="584"/>
      <c r="BE50" s="584"/>
      <c r="BF50" s="584"/>
      <c r="BG50" s="584"/>
      <c r="BH50" s="584"/>
      <c r="BI50" s="584"/>
      <c r="BJ50" s="584"/>
      <c r="BK50" s="584"/>
      <c r="BL50" s="584"/>
      <c r="BM50" s="584"/>
      <c r="BN50" s="584"/>
      <c r="BO50" s="584"/>
      <c r="BP50" s="584"/>
      <c r="BQ50" s="584"/>
      <c r="BR50" s="584"/>
      <c r="BS50" s="584"/>
      <c r="BT50" s="584"/>
      <c r="BU50" s="584"/>
      <c r="BV50" s="584"/>
      <c r="BW50" s="584"/>
      <c r="BX50" s="584"/>
      <c r="BY50" s="584"/>
      <c r="BZ50" s="584"/>
      <c r="CA50" s="584"/>
      <c r="CB50" s="584"/>
      <c r="CC50" s="584"/>
      <c r="CD50" s="584"/>
      <c r="CE50" s="584"/>
      <c r="CF50" s="584"/>
      <c r="CG50" s="584"/>
      <c r="CH50" s="584"/>
      <c r="CI50" s="584"/>
      <c r="CJ50" s="584"/>
      <c r="CK50" s="584"/>
      <c r="CL50" s="584"/>
      <c r="CM50" s="584"/>
      <c r="CN50" s="584"/>
      <c r="CO50" s="584"/>
      <c r="CP50" s="584"/>
      <c r="CQ50" s="584"/>
      <c r="CR50" s="584"/>
      <c r="CS50" s="584"/>
      <c r="CT50" s="584"/>
      <c r="CU50" s="584"/>
      <c r="CV50" s="584"/>
      <c r="CW50" s="584"/>
      <c r="CX50" s="584"/>
      <c r="CY50" s="584"/>
      <c r="CZ50" s="584"/>
      <c r="DA50" s="584"/>
      <c r="DB50" s="584"/>
      <c r="DC50" s="584"/>
      <c r="DD50" s="584"/>
      <c r="DE50" s="584"/>
      <c r="DF50" s="584"/>
      <c r="DG50" s="584"/>
      <c r="DH50" s="584"/>
      <c r="DI50" s="584"/>
    </row>
    <row r="51" spans="5:113" x14ac:dyDescent="0.2">
      <c r="E51" s="584" t="s">
        <v>216</v>
      </c>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4"/>
      <c r="AL51" s="584"/>
      <c r="AM51" s="584"/>
      <c r="AN51" s="584"/>
      <c r="AO51" s="584"/>
      <c r="AP51" s="584"/>
      <c r="AQ51" s="584"/>
      <c r="AR51" s="584"/>
      <c r="AS51" s="584"/>
      <c r="AT51" s="584"/>
      <c r="AU51" s="584"/>
      <c r="AV51" s="584"/>
      <c r="AW51" s="584"/>
      <c r="AX51" s="584"/>
      <c r="AY51" s="584"/>
      <c r="AZ51" s="584"/>
      <c r="BA51" s="584"/>
      <c r="BB51" s="584"/>
      <c r="BC51" s="584"/>
      <c r="BD51" s="584"/>
      <c r="BE51" s="584"/>
      <c r="BF51" s="584"/>
      <c r="BG51" s="584"/>
      <c r="BH51" s="584"/>
      <c r="BI51" s="584"/>
      <c r="BJ51" s="584"/>
      <c r="BK51" s="584"/>
      <c r="BL51" s="584"/>
      <c r="BM51" s="584"/>
      <c r="BN51" s="584"/>
      <c r="BO51" s="584"/>
      <c r="BP51" s="584"/>
      <c r="BQ51" s="584"/>
      <c r="BR51" s="584"/>
      <c r="BS51" s="584"/>
      <c r="BT51" s="584"/>
      <c r="BU51" s="584"/>
      <c r="BV51" s="584"/>
      <c r="BW51" s="584"/>
      <c r="BX51" s="584"/>
      <c r="BY51" s="584"/>
      <c r="BZ51" s="584"/>
      <c r="CA51" s="584"/>
      <c r="CB51" s="584"/>
      <c r="CC51" s="584"/>
      <c r="CD51" s="584"/>
      <c r="CE51" s="584"/>
      <c r="CF51" s="584"/>
      <c r="CG51" s="584"/>
      <c r="CH51" s="584"/>
      <c r="CI51" s="584"/>
      <c r="CJ51" s="584"/>
      <c r="CK51" s="584"/>
      <c r="CL51" s="584"/>
      <c r="CM51" s="584"/>
      <c r="CN51" s="584"/>
      <c r="CO51" s="584"/>
      <c r="CP51" s="584"/>
      <c r="CQ51" s="584"/>
      <c r="CR51" s="584"/>
      <c r="CS51" s="584"/>
      <c r="CT51" s="584"/>
      <c r="CU51" s="584"/>
      <c r="CV51" s="584"/>
      <c r="CW51" s="584"/>
      <c r="CX51" s="584"/>
      <c r="CY51" s="584"/>
      <c r="CZ51" s="584"/>
      <c r="DA51" s="584"/>
      <c r="DB51" s="584"/>
      <c r="DC51" s="584"/>
      <c r="DD51" s="584"/>
      <c r="DE51" s="584"/>
      <c r="DF51" s="584"/>
      <c r="DG51" s="584"/>
      <c r="DH51" s="584"/>
      <c r="DI51" s="584"/>
    </row>
    <row r="52" spans="5:113" x14ac:dyDescent="0.2">
      <c r="E52" s="584" t="s">
        <v>217</v>
      </c>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4"/>
      <c r="AL52" s="584"/>
      <c r="AM52" s="584"/>
      <c r="AN52" s="584"/>
      <c r="AO52" s="584"/>
      <c r="AP52" s="584"/>
      <c r="AQ52" s="584"/>
      <c r="AR52" s="584"/>
      <c r="AS52" s="584"/>
      <c r="AT52" s="584"/>
      <c r="AU52" s="584"/>
      <c r="AV52" s="584"/>
      <c r="AW52" s="584"/>
      <c r="AX52" s="584"/>
      <c r="AY52" s="584"/>
      <c r="AZ52" s="584"/>
      <c r="BA52" s="584"/>
      <c r="BB52" s="584"/>
      <c r="BC52" s="584"/>
      <c r="BD52" s="584"/>
      <c r="BE52" s="584"/>
      <c r="BF52" s="584"/>
      <c r="BG52" s="584"/>
      <c r="BH52" s="584"/>
      <c r="BI52" s="584"/>
      <c r="BJ52" s="584"/>
      <c r="BK52" s="584"/>
      <c r="BL52" s="584"/>
      <c r="BM52" s="584"/>
      <c r="BN52" s="584"/>
      <c r="BO52" s="584"/>
      <c r="BP52" s="584"/>
      <c r="BQ52" s="584"/>
      <c r="BR52" s="584"/>
      <c r="BS52" s="584"/>
      <c r="BT52" s="584"/>
      <c r="BU52" s="584"/>
      <c r="BV52" s="584"/>
      <c r="BW52" s="584"/>
      <c r="BX52" s="584"/>
      <c r="BY52" s="584"/>
      <c r="BZ52" s="584"/>
      <c r="CA52" s="584"/>
      <c r="CB52" s="584"/>
      <c r="CC52" s="584"/>
      <c r="CD52" s="584"/>
      <c r="CE52" s="584"/>
      <c r="CF52" s="584"/>
      <c r="CG52" s="584"/>
      <c r="CH52" s="584"/>
      <c r="CI52" s="584"/>
      <c r="CJ52" s="584"/>
      <c r="CK52" s="584"/>
      <c r="CL52" s="584"/>
      <c r="CM52" s="584"/>
      <c r="CN52" s="584"/>
      <c r="CO52" s="584"/>
      <c r="CP52" s="584"/>
      <c r="CQ52" s="584"/>
      <c r="CR52" s="584"/>
      <c r="CS52" s="584"/>
      <c r="CT52" s="584"/>
      <c r="CU52" s="584"/>
      <c r="CV52" s="584"/>
      <c r="CW52" s="584"/>
      <c r="CX52" s="584"/>
      <c r="CY52" s="584"/>
      <c r="CZ52" s="584"/>
      <c r="DA52" s="584"/>
      <c r="DB52" s="584"/>
      <c r="DC52" s="584"/>
      <c r="DD52" s="584"/>
      <c r="DE52" s="584"/>
      <c r="DF52" s="584"/>
      <c r="DG52" s="584"/>
      <c r="DH52" s="584"/>
      <c r="DI52" s="584"/>
    </row>
    <row r="53" spans="5:113" x14ac:dyDescent="0.2">
      <c r="E53" s="171" t="s">
        <v>613</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2">
      <c r="A34" s="22"/>
      <c r="B34" s="31"/>
      <c r="C34" s="1132" t="s">
        <v>580</v>
      </c>
      <c r="D34" s="1132"/>
      <c r="E34" s="1133"/>
      <c r="F34" s="32">
        <v>7.03</v>
      </c>
      <c r="G34" s="33">
        <v>7.94</v>
      </c>
      <c r="H34" s="33">
        <v>8.82</v>
      </c>
      <c r="I34" s="33">
        <v>8.5399999999999991</v>
      </c>
      <c r="J34" s="34">
        <v>8.99</v>
      </c>
      <c r="K34" s="22"/>
      <c r="L34" s="22"/>
      <c r="M34" s="22"/>
      <c r="N34" s="22"/>
      <c r="O34" s="22"/>
      <c r="P34" s="22"/>
    </row>
    <row r="35" spans="1:16" ht="39" customHeight="1" x14ac:dyDescent="0.2">
      <c r="A35" s="22"/>
      <c r="B35" s="35"/>
      <c r="C35" s="1128" t="s">
        <v>581</v>
      </c>
      <c r="D35" s="1128"/>
      <c r="E35" s="1129"/>
      <c r="F35" s="36">
        <v>6.31</v>
      </c>
      <c r="G35" s="37">
        <v>4.5</v>
      </c>
      <c r="H35" s="37">
        <v>3.97</v>
      </c>
      <c r="I35" s="37">
        <v>5.82</v>
      </c>
      <c r="J35" s="38">
        <v>8.14</v>
      </c>
      <c r="K35" s="22"/>
      <c r="L35" s="22"/>
      <c r="M35" s="22"/>
      <c r="N35" s="22"/>
      <c r="O35" s="22"/>
      <c r="P35" s="22"/>
    </row>
    <row r="36" spans="1:16" ht="39" customHeight="1" x14ac:dyDescent="0.2">
      <c r="A36" s="22"/>
      <c r="B36" s="35"/>
      <c r="C36" s="1128" t="s">
        <v>582</v>
      </c>
      <c r="D36" s="1128"/>
      <c r="E36" s="1129"/>
      <c r="F36" s="36">
        <v>2.93</v>
      </c>
      <c r="G36" s="37">
        <v>3.68</v>
      </c>
      <c r="H36" s="37">
        <v>4.34</v>
      </c>
      <c r="I36" s="37">
        <v>4.93</v>
      </c>
      <c r="J36" s="38">
        <v>5.03</v>
      </c>
      <c r="K36" s="22"/>
      <c r="L36" s="22"/>
      <c r="M36" s="22"/>
      <c r="N36" s="22"/>
      <c r="O36" s="22"/>
      <c r="P36" s="22"/>
    </row>
    <row r="37" spans="1:16" ht="39" customHeight="1" x14ac:dyDescent="0.2">
      <c r="A37" s="22"/>
      <c r="B37" s="35"/>
      <c r="C37" s="1128" t="s">
        <v>583</v>
      </c>
      <c r="D37" s="1128"/>
      <c r="E37" s="1129"/>
      <c r="F37" s="36">
        <v>2.35</v>
      </c>
      <c r="G37" s="37">
        <v>1.07</v>
      </c>
      <c r="H37" s="37">
        <v>0.44</v>
      </c>
      <c r="I37" s="37">
        <v>0.75</v>
      </c>
      <c r="J37" s="38">
        <v>1.1200000000000001</v>
      </c>
      <c r="K37" s="22"/>
      <c r="L37" s="22"/>
      <c r="M37" s="22"/>
      <c r="N37" s="22"/>
      <c r="O37" s="22"/>
      <c r="P37" s="22"/>
    </row>
    <row r="38" spans="1:16" ht="39" customHeight="1" x14ac:dyDescent="0.2">
      <c r="A38" s="22"/>
      <c r="B38" s="35"/>
      <c r="C38" s="1128" t="s">
        <v>584</v>
      </c>
      <c r="D38" s="1128"/>
      <c r="E38" s="1129"/>
      <c r="F38" s="36">
        <v>0.66</v>
      </c>
      <c r="G38" s="37">
        <v>0.72</v>
      </c>
      <c r="H38" s="37">
        <v>0.1</v>
      </c>
      <c r="I38" s="37">
        <v>0.93</v>
      </c>
      <c r="J38" s="38">
        <v>0.77</v>
      </c>
      <c r="K38" s="22"/>
      <c r="L38" s="22"/>
      <c r="M38" s="22"/>
      <c r="N38" s="22"/>
      <c r="O38" s="22"/>
      <c r="P38" s="22"/>
    </row>
    <row r="39" spans="1:16" ht="39" customHeight="1" x14ac:dyDescent="0.2">
      <c r="A39" s="22"/>
      <c r="B39" s="35"/>
      <c r="C39" s="1128" t="s">
        <v>585</v>
      </c>
      <c r="D39" s="1128"/>
      <c r="E39" s="1129"/>
      <c r="F39" s="36">
        <v>0.1</v>
      </c>
      <c r="G39" s="37">
        <v>0.12</v>
      </c>
      <c r="H39" s="37">
        <v>0.26</v>
      </c>
      <c r="I39" s="37">
        <v>0.03</v>
      </c>
      <c r="J39" s="38">
        <v>0.03</v>
      </c>
      <c r="K39" s="22"/>
      <c r="L39" s="22"/>
      <c r="M39" s="22"/>
      <c r="N39" s="22"/>
      <c r="O39" s="22"/>
      <c r="P39" s="22"/>
    </row>
    <row r="40" spans="1:16" ht="39" customHeight="1" x14ac:dyDescent="0.2">
      <c r="A40" s="22"/>
      <c r="B40" s="35"/>
      <c r="C40" s="1128" t="s">
        <v>586</v>
      </c>
      <c r="D40" s="1128"/>
      <c r="E40" s="1129"/>
      <c r="F40" s="36">
        <v>0</v>
      </c>
      <c r="G40" s="37">
        <v>0</v>
      </c>
      <c r="H40" s="37">
        <v>0</v>
      </c>
      <c r="I40" s="37">
        <v>0</v>
      </c>
      <c r="J40" s="38">
        <v>0</v>
      </c>
      <c r="K40" s="22"/>
      <c r="L40" s="22"/>
      <c r="M40" s="22"/>
      <c r="N40" s="22"/>
      <c r="O40" s="22"/>
      <c r="P40" s="22"/>
    </row>
    <row r="41" spans="1:16" ht="39" customHeight="1" x14ac:dyDescent="0.2">
      <c r="A41" s="22"/>
      <c r="B41" s="35"/>
      <c r="C41" s="1128"/>
      <c r="D41" s="1128"/>
      <c r="E41" s="1129"/>
      <c r="F41" s="36"/>
      <c r="G41" s="37"/>
      <c r="H41" s="37"/>
      <c r="I41" s="37"/>
      <c r="J41" s="38"/>
      <c r="K41" s="22"/>
      <c r="L41" s="22"/>
      <c r="M41" s="22"/>
      <c r="N41" s="22"/>
      <c r="O41" s="22"/>
      <c r="P41" s="22"/>
    </row>
    <row r="42" spans="1:16" ht="39" customHeight="1" x14ac:dyDescent="0.2">
      <c r="A42" s="22"/>
      <c r="B42" s="39"/>
      <c r="C42" s="1128" t="s">
        <v>587</v>
      </c>
      <c r="D42" s="1128"/>
      <c r="E42" s="1129"/>
      <c r="F42" s="36" t="s">
        <v>531</v>
      </c>
      <c r="G42" s="37" t="s">
        <v>531</v>
      </c>
      <c r="H42" s="37" t="s">
        <v>531</v>
      </c>
      <c r="I42" s="37" t="s">
        <v>531</v>
      </c>
      <c r="J42" s="38" t="s">
        <v>531</v>
      </c>
      <c r="K42" s="22"/>
      <c r="L42" s="22"/>
      <c r="M42" s="22"/>
      <c r="N42" s="22"/>
      <c r="O42" s="22"/>
      <c r="P42" s="22"/>
    </row>
    <row r="43" spans="1:16" ht="39" customHeight="1" thickBot="1" x14ac:dyDescent="0.25">
      <c r="A43" s="22"/>
      <c r="B43" s="40"/>
      <c r="C43" s="1130" t="s">
        <v>588</v>
      </c>
      <c r="D43" s="1130"/>
      <c r="E43" s="1131"/>
      <c r="F43" s="41" t="s">
        <v>531</v>
      </c>
      <c r="G43" s="42" t="s">
        <v>531</v>
      </c>
      <c r="H43" s="42" t="s">
        <v>531</v>
      </c>
      <c r="I43" s="42" t="s">
        <v>531</v>
      </c>
      <c r="J43" s="43" t="s">
        <v>531</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MvUtmCT2AGatZfsJQrbvkbYLAd06s4ezbhof9rjDLzJallVcG7W7vQ0N+3zY0jcXDc8E6tTlX9MVGxcOfbyNwA==" saltValue="dbTwSADW1bRz0NfSWdVN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572</v>
      </c>
      <c r="L44" s="54" t="s">
        <v>573</v>
      </c>
      <c r="M44" s="54" t="s">
        <v>574</v>
      </c>
      <c r="N44" s="54" t="s">
        <v>575</v>
      </c>
      <c r="O44" s="55" t="s">
        <v>576</v>
      </c>
      <c r="P44" s="46"/>
      <c r="Q44" s="46"/>
      <c r="R44" s="46"/>
      <c r="S44" s="46"/>
      <c r="T44" s="46"/>
      <c r="U44" s="46"/>
    </row>
    <row r="45" spans="1:21" ht="30.75" customHeight="1" x14ac:dyDescent="0.2">
      <c r="A45" s="46"/>
      <c r="B45" s="1134" t="s">
        <v>11</v>
      </c>
      <c r="C45" s="1135"/>
      <c r="D45" s="56"/>
      <c r="E45" s="1140" t="s">
        <v>12</v>
      </c>
      <c r="F45" s="1140"/>
      <c r="G45" s="1140"/>
      <c r="H45" s="1140"/>
      <c r="I45" s="1140"/>
      <c r="J45" s="1141"/>
      <c r="K45" s="57">
        <v>5494</v>
      </c>
      <c r="L45" s="58">
        <v>5701</v>
      </c>
      <c r="M45" s="58">
        <v>5790</v>
      </c>
      <c r="N45" s="58">
        <v>5681</v>
      </c>
      <c r="O45" s="59">
        <v>5724</v>
      </c>
      <c r="P45" s="46"/>
      <c r="Q45" s="46"/>
      <c r="R45" s="46"/>
      <c r="S45" s="46"/>
      <c r="T45" s="46"/>
      <c r="U45" s="46"/>
    </row>
    <row r="46" spans="1:21" ht="30.75" customHeight="1" x14ac:dyDescent="0.2">
      <c r="A46" s="46"/>
      <c r="B46" s="1136"/>
      <c r="C46" s="1137"/>
      <c r="D46" s="60"/>
      <c r="E46" s="1142" t="s">
        <v>13</v>
      </c>
      <c r="F46" s="1142"/>
      <c r="G46" s="1142"/>
      <c r="H46" s="1142"/>
      <c r="I46" s="1142"/>
      <c r="J46" s="1143"/>
      <c r="K46" s="61" t="s">
        <v>531</v>
      </c>
      <c r="L46" s="62" t="s">
        <v>531</v>
      </c>
      <c r="M46" s="62" t="s">
        <v>531</v>
      </c>
      <c r="N46" s="62" t="s">
        <v>531</v>
      </c>
      <c r="O46" s="63" t="s">
        <v>531</v>
      </c>
      <c r="P46" s="46"/>
      <c r="Q46" s="46"/>
      <c r="R46" s="46"/>
      <c r="S46" s="46"/>
      <c r="T46" s="46"/>
      <c r="U46" s="46"/>
    </row>
    <row r="47" spans="1:21" ht="30.75" customHeight="1" x14ac:dyDescent="0.2">
      <c r="A47" s="46"/>
      <c r="B47" s="1136"/>
      <c r="C47" s="1137"/>
      <c r="D47" s="60"/>
      <c r="E47" s="1142" t="s">
        <v>14</v>
      </c>
      <c r="F47" s="1142"/>
      <c r="G47" s="1142"/>
      <c r="H47" s="1142"/>
      <c r="I47" s="1142"/>
      <c r="J47" s="1143"/>
      <c r="K47" s="61" t="s">
        <v>531</v>
      </c>
      <c r="L47" s="62" t="s">
        <v>531</v>
      </c>
      <c r="M47" s="62" t="s">
        <v>531</v>
      </c>
      <c r="N47" s="62" t="s">
        <v>531</v>
      </c>
      <c r="O47" s="63" t="s">
        <v>531</v>
      </c>
      <c r="P47" s="46"/>
      <c r="Q47" s="46"/>
      <c r="R47" s="46"/>
      <c r="S47" s="46"/>
      <c r="T47" s="46"/>
      <c r="U47" s="46"/>
    </row>
    <row r="48" spans="1:21" ht="30.75" customHeight="1" x14ac:dyDescent="0.2">
      <c r="A48" s="46"/>
      <c r="B48" s="1136"/>
      <c r="C48" s="1137"/>
      <c r="D48" s="60"/>
      <c r="E48" s="1142" t="s">
        <v>15</v>
      </c>
      <c r="F48" s="1142"/>
      <c r="G48" s="1142"/>
      <c r="H48" s="1142"/>
      <c r="I48" s="1142"/>
      <c r="J48" s="1143"/>
      <c r="K48" s="61">
        <v>456</v>
      </c>
      <c r="L48" s="62">
        <v>516</v>
      </c>
      <c r="M48" s="62">
        <v>491</v>
      </c>
      <c r="N48" s="62">
        <v>247</v>
      </c>
      <c r="O48" s="63">
        <v>527</v>
      </c>
      <c r="P48" s="46"/>
      <c r="Q48" s="46"/>
      <c r="R48" s="46"/>
      <c r="S48" s="46"/>
      <c r="T48" s="46"/>
      <c r="U48" s="46"/>
    </row>
    <row r="49" spans="1:21" ht="30.75" customHeight="1" x14ac:dyDescent="0.2">
      <c r="A49" s="46"/>
      <c r="B49" s="1136"/>
      <c r="C49" s="1137"/>
      <c r="D49" s="60"/>
      <c r="E49" s="1142" t="s">
        <v>16</v>
      </c>
      <c r="F49" s="1142"/>
      <c r="G49" s="1142"/>
      <c r="H49" s="1142"/>
      <c r="I49" s="1142"/>
      <c r="J49" s="1143"/>
      <c r="K49" s="61">
        <v>25</v>
      </c>
      <c r="L49" s="62">
        <v>21</v>
      </c>
      <c r="M49" s="62">
        <v>21</v>
      </c>
      <c r="N49" s="62">
        <v>49</v>
      </c>
      <c r="O49" s="63">
        <v>82</v>
      </c>
      <c r="P49" s="46"/>
      <c r="Q49" s="46"/>
      <c r="R49" s="46"/>
      <c r="S49" s="46"/>
      <c r="T49" s="46"/>
      <c r="U49" s="46"/>
    </row>
    <row r="50" spans="1:21" ht="30.75" customHeight="1" x14ac:dyDescent="0.2">
      <c r="A50" s="46"/>
      <c r="B50" s="1136"/>
      <c r="C50" s="1137"/>
      <c r="D50" s="60"/>
      <c r="E50" s="1142" t="s">
        <v>17</v>
      </c>
      <c r="F50" s="1142"/>
      <c r="G50" s="1142"/>
      <c r="H50" s="1142"/>
      <c r="I50" s="1142"/>
      <c r="J50" s="1143"/>
      <c r="K50" s="61">
        <v>253</v>
      </c>
      <c r="L50" s="62">
        <v>253</v>
      </c>
      <c r="M50" s="62">
        <v>240</v>
      </c>
      <c r="N50" s="62">
        <v>240</v>
      </c>
      <c r="O50" s="63">
        <v>241</v>
      </c>
      <c r="P50" s="46"/>
      <c r="Q50" s="46"/>
      <c r="R50" s="46"/>
      <c r="S50" s="46"/>
      <c r="T50" s="46"/>
      <c r="U50" s="46"/>
    </row>
    <row r="51" spans="1:21" ht="30.75" customHeight="1" x14ac:dyDescent="0.2">
      <c r="A51" s="46"/>
      <c r="B51" s="1138"/>
      <c r="C51" s="1139"/>
      <c r="D51" s="64"/>
      <c r="E51" s="1142" t="s">
        <v>18</v>
      </c>
      <c r="F51" s="1142"/>
      <c r="G51" s="1142"/>
      <c r="H51" s="1142"/>
      <c r="I51" s="1142"/>
      <c r="J51" s="1143"/>
      <c r="K51" s="61" t="s">
        <v>531</v>
      </c>
      <c r="L51" s="62" t="s">
        <v>531</v>
      </c>
      <c r="M51" s="62" t="s">
        <v>531</v>
      </c>
      <c r="N51" s="62" t="s">
        <v>531</v>
      </c>
      <c r="O51" s="63" t="s">
        <v>531</v>
      </c>
      <c r="P51" s="46"/>
      <c r="Q51" s="46"/>
      <c r="R51" s="46"/>
      <c r="S51" s="46"/>
      <c r="T51" s="46"/>
      <c r="U51" s="46"/>
    </row>
    <row r="52" spans="1:21" ht="30.75" customHeight="1" x14ac:dyDescent="0.2">
      <c r="A52" s="46"/>
      <c r="B52" s="1144" t="s">
        <v>19</v>
      </c>
      <c r="C52" s="1145"/>
      <c r="D52" s="64"/>
      <c r="E52" s="1142" t="s">
        <v>20</v>
      </c>
      <c r="F52" s="1142"/>
      <c r="G52" s="1142"/>
      <c r="H52" s="1142"/>
      <c r="I52" s="1142"/>
      <c r="J52" s="1143"/>
      <c r="K52" s="61">
        <v>4451</v>
      </c>
      <c r="L52" s="62">
        <v>4402</v>
      </c>
      <c r="M52" s="62">
        <v>4612</v>
      </c>
      <c r="N52" s="62">
        <v>4582</v>
      </c>
      <c r="O52" s="63">
        <v>4450</v>
      </c>
      <c r="P52" s="46"/>
      <c r="Q52" s="46"/>
      <c r="R52" s="46"/>
      <c r="S52" s="46"/>
      <c r="T52" s="46"/>
      <c r="U52" s="46"/>
    </row>
    <row r="53" spans="1:21" ht="30.75" customHeight="1" thickBot="1" x14ac:dyDescent="0.25">
      <c r="A53" s="46"/>
      <c r="B53" s="1146" t="s">
        <v>21</v>
      </c>
      <c r="C53" s="1147"/>
      <c r="D53" s="65"/>
      <c r="E53" s="1148" t="s">
        <v>22</v>
      </c>
      <c r="F53" s="1148"/>
      <c r="G53" s="1148"/>
      <c r="H53" s="1148"/>
      <c r="I53" s="1148"/>
      <c r="J53" s="1149"/>
      <c r="K53" s="66">
        <v>1777</v>
      </c>
      <c r="L53" s="67">
        <v>2089</v>
      </c>
      <c r="M53" s="67">
        <v>1930</v>
      </c>
      <c r="N53" s="67">
        <v>1635</v>
      </c>
      <c r="O53" s="68">
        <v>2124</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589</v>
      </c>
      <c r="P55" s="46"/>
      <c r="Q55" s="46"/>
      <c r="R55" s="46"/>
      <c r="S55" s="46"/>
      <c r="T55" s="46"/>
      <c r="U55" s="46"/>
    </row>
    <row r="56" spans="1:21" ht="31.5" customHeight="1" thickBot="1" x14ac:dyDescent="0.25">
      <c r="A56" s="46"/>
      <c r="B56" s="74"/>
      <c r="C56" s="75"/>
      <c r="D56" s="75"/>
      <c r="E56" s="76"/>
      <c r="F56" s="76"/>
      <c r="G56" s="76"/>
      <c r="H56" s="76"/>
      <c r="I56" s="76"/>
      <c r="J56" s="77" t="s">
        <v>2</v>
      </c>
      <c r="K56" s="78" t="s">
        <v>590</v>
      </c>
      <c r="L56" s="79" t="s">
        <v>591</v>
      </c>
      <c r="M56" s="79" t="s">
        <v>592</v>
      </c>
      <c r="N56" s="79" t="s">
        <v>593</v>
      </c>
      <c r="O56" s="80" t="s">
        <v>594</v>
      </c>
      <c r="P56" s="46"/>
      <c r="Q56" s="46"/>
      <c r="R56" s="46"/>
      <c r="S56" s="46"/>
      <c r="T56" s="46"/>
      <c r="U56" s="46"/>
    </row>
    <row r="57" spans="1:21" ht="31.5" customHeight="1" x14ac:dyDescent="0.2">
      <c r="B57" s="1150" t="s">
        <v>25</v>
      </c>
      <c r="C57" s="1151"/>
      <c r="D57" s="1154" t="s">
        <v>26</v>
      </c>
      <c r="E57" s="1155"/>
      <c r="F57" s="1155"/>
      <c r="G57" s="1155"/>
      <c r="H57" s="1155"/>
      <c r="I57" s="1155"/>
      <c r="J57" s="1156"/>
      <c r="K57" s="81" t="s">
        <v>600</v>
      </c>
      <c r="L57" s="82" t="s">
        <v>600</v>
      </c>
      <c r="M57" s="82" t="s">
        <v>600</v>
      </c>
      <c r="N57" s="82" t="s">
        <v>600</v>
      </c>
      <c r="O57" s="83" t="s">
        <v>600</v>
      </c>
    </row>
    <row r="58" spans="1:21" ht="31.5" customHeight="1" thickBot="1" x14ac:dyDescent="0.25">
      <c r="B58" s="1152"/>
      <c r="C58" s="1153"/>
      <c r="D58" s="1157" t="s">
        <v>27</v>
      </c>
      <c r="E58" s="1158"/>
      <c r="F58" s="1158"/>
      <c r="G58" s="1158"/>
      <c r="H58" s="1158"/>
      <c r="I58" s="1158"/>
      <c r="J58" s="1159"/>
      <c r="K58" s="84" t="s">
        <v>600</v>
      </c>
      <c r="L58" s="85" t="s">
        <v>600</v>
      </c>
      <c r="M58" s="85" t="s">
        <v>600</v>
      </c>
      <c r="N58" s="85" t="s">
        <v>600</v>
      </c>
      <c r="O58" s="86" t="s">
        <v>600</v>
      </c>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C8X+SGR3zys/rkgK+v1xeXFVVsRKBOvUqpt5PWpyIgCiaQW2hb8VgZx2vMQUuBgpo1rbq2jdHziHY6bxHlw+EQ==" saltValue="nCYFzYaS+tCLsyMfNbdf0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572</v>
      </c>
      <c r="J40" s="98" t="s">
        <v>573</v>
      </c>
      <c r="K40" s="98" t="s">
        <v>574</v>
      </c>
      <c r="L40" s="98" t="s">
        <v>575</v>
      </c>
      <c r="M40" s="99" t="s">
        <v>576</v>
      </c>
    </row>
    <row r="41" spans="2:13" ht="27.75" customHeight="1" x14ac:dyDescent="0.2">
      <c r="B41" s="1160" t="s">
        <v>30</v>
      </c>
      <c r="C41" s="1161"/>
      <c r="D41" s="100"/>
      <c r="E41" s="1166" t="s">
        <v>31</v>
      </c>
      <c r="F41" s="1166"/>
      <c r="G41" s="1166"/>
      <c r="H41" s="1167"/>
      <c r="I41" s="334">
        <v>54614</v>
      </c>
      <c r="J41" s="335">
        <v>52007</v>
      </c>
      <c r="K41" s="335">
        <v>51192</v>
      </c>
      <c r="L41" s="335">
        <v>47968</v>
      </c>
      <c r="M41" s="336">
        <v>44951</v>
      </c>
    </row>
    <row r="42" spans="2:13" ht="27.75" customHeight="1" x14ac:dyDescent="0.2">
      <c r="B42" s="1162"/>
      <c r="C42" s="1163"/>
      <c r="D42" s="101"/>
      <c r="E42" s="1168" t="s">
        <v>32</v>
      </c>
      <c r="F42" s="1168"/>
      <c r="G42" s="1168"/>
      <c r="H42" s="1169"/>
      <c r="I42" s="337">
        <v>2614</v>
      </c>
      <c r="J42" s="338">
        <v>1732</v>
      </c>
      <c r="K42" s="338">
        <v>1521</v>
      </c>
      <c r="L42" s="338">
        <v>1305</v>
      </c>
      <c r="M42" s="339">
        <v>1085</v>
      </c>
    </row>
    <row r="43" spans="2:13" ht="27.75" customHeight="1" x14ac:dyDescent="0.2">
      <c r="B43" s="1162"/>
      <c r="C43" s="1163"/>
      <c r="D43" s="101"/>
      <c r="E43" s="1168" t="s">
        <v>33</v>
      </c>
      <c r="F43" s="1168"/>
      <c r="G43" s="1168"/>
      <c r="H43" s="1169"/>
      <c r="I43" s="337">
        <v>1318</v>
      </c>
      <c r="J43" s="338">
        <v>716</v>
      </c>
      <c r="K43" s="338">
        <v>644</v>
      </c>
      <c r="L43" s="338">
        <v>543</v>
      </c>
      <c r="M43" s="339">
        <v>541</v>
      </c>
    </row>
    <row r="44" spans="2:13" ht="27.75" customHeight="1" x14ac:dyDescent="0.2">
      <c r="B44" s="1162"/>
      <c r="C44" s="1163"/>
      <c r="D44" s="101"/>
      <c r="E44" s="1168" t="s">
        <v>34</v>
      </c>
      <c r="F44" s="1168"/>
      <c r="G44" s="1168"/>
      <c r="H44" s="1169"/>
      <c r="I44" s="337">
        <v>526</v>
      </c>
      <c r="J44" s="338">
        <v>1240</v>
      </c>
      <c r="K44" s="338">
        <v>1748</v>
      </c>
      <c r="L44" s="338">
        <v>1705</v>
      </c>
      <c r="M44" s="339">
        <v>1732</v>
      </c>
    </row>
    <row r="45" spans="2:13" ht="27.75" customHeight="1" x14ac:dyDescent="0.2">
      <c r="B45" s="1162"/>
      <c r="C45" s="1163"/>
      <c r="D45" s="101"/>
      <c r="E45" s="1168" t="s">
        <v>35</v>
      </c>
      <c r="F45" s="1168"/>
      <c r="G45" s="1168"/>
      <c r="H45" s="1169"/>
      <c r="I45" s="337">
        <v>6464</v>
      </c>
      <c r="J45" s="338">
        <v>5520</v>
      </c>
      <c r="K45" s="338">
        <v>5435</v>
      </c>
      <c r="L45" s="338">
        <v>5288</v>
      </c>
      <c r="M45" s="339">
        <v>5231</v>
      </c>
    </row>
    <row r="46" spans="2:13" ht="27.75" customHeight="1" x14ac:dyDescent="0.2">
      <c r="B46" s="1162"/>
      <c r="C46" s="1163"/>
      <c r="D46" s="102"/>
      <c r="E46" s="1168" t="s">
        <v>36</v>
      </c>
      <c r="F46" s="1168"/>
      <c r="G46" s="1168"/>
      <c r="H46" s="1169"/>
      <c r="I46" s="337">
        <v>6</v>
      </c>
      <c r="J46" s="338" t="s">
        <v>531</v>
      </c>
      <c r="K46" s="338" t="s">
        <v>531</v>
      </c>
      <c r="L46" s="338">
        <v>3</v>
      </c>
      <c r="M46" s="339" t="s">
        <v>531</v>
      </c>
    </row>
    <row r="47" spans="2:13" ht="27.75" customHeight="1" x14ac:dyDescent="0.2">
      <c r="B47" s="1162"/>
      <c r="C47" s="1163"/>
      <c r="D47" s="103"/>
      <c r="E47" s="1170" t="s">
        <v>37</v>
      </c>
      <c r="F47" s="1171"/>
      <c r="G47" s="1171"/>
      <c r="H47" s="1172"/>
      <c r="I47" s="337" t="s">
        <v>531</v>
      </c>
      <c r="J47" s="338" t="s">
        <v>531</v>
      </c>
      <c r="K47" s="338" t="s">
        <v>531</v>
      </c>
      <c r="L47" s="338" t="s">
        <v>531</v>
      </c>
      <c r="M47" s="339" t="s">
        <v>531</v>
      </c>
    </row>
    <row r="48" spans="2:13" ht="27.75" customHeight="1" x14ac:dyDescent="0.2">
      <c r="B48" s="1162"/>
      <c r="C48" s="1163"/>
      <c r="D48" s="101"/>
      <c r="E48" s="1168" t="s">
        <v>38</v>
      </c>
      <c r="F48" s="1168"/>
      <c r="G48" s="1168"/>
      <c r="H48" s="1169"/>
      <c r="I48" s="337" t="s">
        <v>531</v>
      </c>
      <c r="J48" s="338" t="s">
        <v>531</v>
      </c>
      <c r="K48" s="338" t="s">
        <v>531</v>
      </c>
      <c r="L48" s="338" t="s">
        <v>531</v>
      </c>
      <c r="M48" s="339" t="s">
        <v>531</v>
      </c>
    </row>
    <row r="49" spans="2:13" ht="27.75" customHeight="1" x14ac:dyDescent="0.2">
      <c r="B49" s="1164"/>
      <c r="C49" s="1165"/>
      <c r="D49" s="101"/>
      <c r="E49" s="1168" t="s">
        <v>39</v>
      </c>
      <c r="F49" s="1168"/>
      <c r="G49" s="1168"/>
      <c r="H49" s="1169"/>
      <c r="I49" s="337" t="s">
        <v>531</v>
      </c>
      <c r="J49" s="338" t="s">
        <v>531</v>
      </c>
      <c r="K49" s="338" t="s">
        <v>531</v>
      </c>
      <c r="L49" s="338" t="s">
        <v>531</v>
      </c>
      <c r="M49" s="339" t="s">
        <v>531</v>
      </c>
    </row>
    <row r="50" spans="2:13" ht="27.75" customHeight="1" x14ac:dyDescent="0.2">
      <c r="B50" s="1173" t="s">
        <v>40</v>
      </c>
      <c r="C50" s="1174"/>
      <c r="D50" s="104"/>
      <c r="E50" s="1168" t="s">
        <v>41</v>
      </c>
      <c r="F50" s="1168"/>
      <c r="G50" s="1168"/>
      <c r="H50" s="1169"/>
      <c r="I50" s="337">
        <v>5956</v>
      </c>
      <c r="J50" s="338">
        <v>7056</v>
      </c>
      <c r="K50" s="338">
        <v>7848</v>
      </c>
      <c r="L50" s="338">
        <v>8267</v>
      </c>
      <c r="M50" s="339">
        <v>9972</v>
      </c>
    </row>
    <row r="51" spans="2:13" ht="27.75" customHeight="1" x14ac:dyDescent="0.2">
      <c r="B51" s="1162"/>
      <c r="C51" s="1163"/>
      <c r="D51" s="101"/>
      <c r="E51" s="1168" t="s">
        <v>42</v>
      </c>
      <c r="F51" s="1168"/>
      <c r="G51" s="1168"/>
      <c r="H51" s="1169"/>
      <c r="I51" s="337">
        <v>11879</v>
      </c>
      <c r="J51" s="338">
        <v>10667</v>
      </c>
      <c r="K51" s="338">
        <v>9738</v>
      </c>
      <c r="L51" s="338">
        <v>8891</v>
      </c>
      <c r="M51" s="339">
        <v>7234</v>
      </c>
    </row>
    <row r="52" spans="2:13" ht="27.75" customHeight="1" x14ac:dyDescent="0.2">
      <c r="B52" s="1164"/>
      <c r="C52" s="1165"/>
      <c r="D52" s="101"/>
      <c r="E52" s="1168" t="s">
        <v>43</v>
      </c>
      <c r="F52" s="1168"/>
      <c r="G52" s="1168"/>
      <c r="H52" s="1169"/>
      <c r="I52" s="337">
        <v>37813</v>
      </c>
      <c r="J52" s="338">
        <v>37927</v>
      </c>
      <c r="K52" s="338">
        <v>36594</v>
      </c>
      <c r="L52" s="338">
        <v>34842</v>
      </c>
      <c r="M52" s="339">
        <v>34483</v>
      </c>
    </row>
    <row r="53" spans="2:13" ht="27.75" customHeight="1" thickBot="1" x14ac:dyDescent="0.25">
      <c r="B53" s="1175" t="s">
        <v>44</v>
      </c>
      <c r="C53" s="1176"/>
      <c r="D53" s="105"/>
      <c r="E53" s="1177" t="s">
        <v>45</v>
      </c>
      <c r="F53" s="1177"/>
      <c r="G53" s="1177"/>
      <c r="H53" s="1178"/>
      <c r="I53" s="340">
        <v>9893</v>
      </c>
      <c r="J53" s="341">
        <v>5564</v>
      </c>
      <c r="K53" s="341">
        <v>6359</v>
      </c>
      <c r="L53" s="341">
        <v>4812</v>
      </c>
      <c r="M53" s="342">
        <v>1853</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kjL1/6KjiANvQ/B16mbM2GMI1IQe2bnwbyc7CSAkUN6P6fkgTeluC61dZcVKXJLdaiC52t1sJem6BtmVLoBMNA==" saltValue="cqOVSBxxxENGyUhl+vs/q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574</v>
      </c>
      <c r="G54" s="114" t="s">
        <v>575</v>
      </c>
      <c r="H54" s="115" t="s">
        <v>576</v>
      </c>
    </row>
    <row r="55" spans="2:8" ht="52.5" customHeight="1" x14ac:dyDescent="0.2">
      <c r="B55" s="116"/>
      <c r="C55" s="1187" t="s">
        <v>48</v>
      </c>
      <c r="D55" s="1187"/>
      <c r="E55" s="1188"/>
      <c r="F55" s="117">
        <v>2350</v>
      </c>
      <c r="G55" s="117">
        <v>2781</v>
      </c>
      <c r="H55" s="118">
        <v>4087</v>
      </c>
    </row>
    <row r="56" spans="2:8" ht="52.5" customHeight="1" x14ac:dyDescent="0.2">
      <c r="B56" s="119"/>
      <c r="C56" s="1189" t="s">
        <v>49</v>
      </c>
      <c r="D56" s="1189"/>
      <c r="E56" s="1190"/>
      <c r="F56" s="120">
        <v>709</v>
      </c>
      <c r="G56" s="120">
        <v>709</v>
      </c>
      <c r="H56" s="121">
        <v>909</v>
      </c>
    </row>
    <row r="57" spans="2:8" ht="53.25" customHeight="1" x14ac:dyDescent="0.2">
      <c r="B57" s="119"/>
      <c r="C57" s="1191" t="s">
        <v>50</v>
      </c>
      <c r="D57" s="1191"/>
      <c r="E57" s="1192"/>
      <c r="F57" s="122">
        <v>2262</v>
      </c>
      <c r="G57" s="122">
        <v>2289</v>
      </c>
      <c r="H57" s="123">
        <v>2293</v>
      </c>
    </row>
    <row r="58" spans="2:8" ht="45.75" customHeight="1" x14ac:dyDescent="0.2">
      <c r="B58" s="124"/>
      <c r="C58" s="1179" t="s">
        <v>595</v>
      </c>
      <c r="D58" s="1180"/>
      <c r="E58" s="1181"/>
      <c r="F58" s="125">
        <v>2002</v>
      </c>
      <c r="G58" s="125">
        <v>2003</v>
      </c>
      <c r="H58" s="126">
        <v>1952</v>
      </c>
    </row>
    <row r="59" spans="2:8" ht="45.75" customHeight="1" x14ac:dyDescent="0.2">
      <c r="B59" s="124"/>
      <c r="C59" s="1179" t="s">
        <v>596</v>
      </c>
      <c r="D59" s="1180"/>
      <c r="E59" s="1181"/>
      <c r="F59" s="125">
        <v>77</v>
      </c>
      <c r="G59" s="125">
        <v>91</v>
      </c>
      <c r="H59" s="126">
        <v>126</v>
      </c>
    </row>
    <row r="60" spans="2:8" ht="45.75" customHeight="1" x14ac:dyDescent="0.2">
      <c r="B60" s="124"/>
      <c r="C60" s="1179" t="s">
        <v>597</v>
      </c>
      <c r="D60" s="1180"/>
      <c r="E60" s="1181"/>
      <c r="F60" s="125">
        <v>60</v>
      </c>
      <c r="G60" s="125">
        <v>60</v>
      </c>
      <c r="H60" s="126">
        <v>63</v>
      </c>
    </row>
    <row r="61" spans="2:8" ht="45.75" customHeight="1" x14ac:dyDescent="0.2">
      <c r="B61" s="124"/>
      <c r="C61" s="1179" t="s">
        <v>598</v>
      </c>
      <c r="D61" s="1180"/>
      <c r="E61" s="1181"/>
      <c r="F61" s="125">
        <v>58</v>
      </c>
      <c r="G61" s="125">
        <v>58</v>
      </c>
      <c r="H61" s="126">
        <v>58</v>
      </c>
    </row>
    <row r="62" spans="2:8" ht="45.75" customHeight="1" thickBot="1" x14ac:dyDescent="0.25">
      <c r="B62" s="127"/>
      <c r="C62" s="1182" t="s">
        <v>599</v>
      </c>
      <c r="D62" s="1183"/>
      <c r="E62" s="1184"/>
      <c r="F62" s="128">
        <v>59</v>
      </c>
      <c r="G62" s="128">
        <v>54</v>
      </c>
      <c r="H62" s="129">
        <v>54</v>
      </c>
    </row>
    <row r="63" spans="2:8" ht="52.5" customHeight="1" thickBot="1" x14ac:dyDescent="0.25">
      <c r="B63" s="130"/>
      <c r="C63" s="1185" t="s">
        <v>51</v>
      </c>
      <c r="D63" s="1185"/>
      <c r="E63" s="1186"/>
      <c r="F63" s="131">
        <v>5321</v>
      </c>
      <c r="G63" s="131">
        <v>5779</v>
      </c>
      <c r="H63" s="132">
        <v>7289</v>
      </c>
    </row>
    <row r="64" spans="2:8" ht="13.2" x14ac:dyDescent="0.2"/>
  </sheetData>
  <sheetProtection algorithmName="SHA-512" hashValue="VYHpzL4Mcc32yZBrtLGLgMz11Y0PUI7dQH/UskmC1Cj1haVkcEOTp1estpq7e7LgjFSVVYBvA7rtHJwRnWOYWA==" saltValue="XOZ94wWPh5Im19QLdB2F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C81E5-3AD1-4223-AF16-B8BEFA984745}">
  <sheetPr>
    <pageSetUpPr fitToPage="1"/>
  </sheetPr>
  <dimension ref="A1:DE85"/>
  <sheetViews>
    <sheetView showGridLines="0" zoomScale="80" zoomScaleNormal="80" zoomScaleSheetLayoutView="55" workbookViewId="0">
      <selection activeCell="AN65" sqref="AN65:DC69"/>
    </sheetView>
  </sheetViews>
  <sheetFormatPr defaultColWidth="0" defaultRowHeight="13.5" customHeight="1" zeroHeight="1" x14ac:dyDescent="0.2"/>
  <cols>
    <col min="1" max="1" width="6.33203125" style="247" customWidth="1"/>
    <col min="2" max="107" width="2.44140625" style="247" customWidth="1"/>
    <col min="108" max="108" width="6.109375" style="253" customWidth="1"/>
    <col min="109" max="109" width="5.88671875" style="251" customWidth="1"/>
    <col min="110" max="16384" width="8.6640625" style="247" hidden="1"/>
  </cols>
  <sheetData>
    <row r="1" spans="1:109" ht="42.75" customHeight="1" x14ac:dyDescent="0.2">
      <c r="A1" s="1193"/>
      <c r="B1" s="1194"/>
      <c r="DD1" s="247"/>
      <c r="DE1" s="247"/>
    </row>
    <row r="2" spans="1:109" ht="25.5" customHeight="1" x14ac:dyDescent="0.2">
      <c r="A2" s="1195"/>
      <c r="C2" s="1195"/>
      <c r="O2" s="1195"/>
      <c r="P2" s="1195"/>
      <c r="Q2" s="1195"/>
      <c r="R2" s="1195"/>
      <c r="S2" s="1195"/>
      <c r="T2" s="1195"/>
      <c r="U2" s="1195"/>
      <c r="V2" s="1195"/>
      <c r="W2" s="1195"/>
      <c r="X2" s="1195"/>
      <c r="Y2" s="1195"/>
      <c r="Z2" s="1195"/>
      <c r="AA2" s="1195"/>
      <c r="AB2" s="1195"/>
      <c r="AC2" s="1195"/>
      <c r="AD2" s="1195"/>
      <c r="AE2" s="1195"/>
      <c r="AF2" s="1195"/>
      <c r="AG2" s="1195"/>
      <c r="AH2" s="1195"/>
      <c r="AI2" s="1195"/>
      <c r="AU2" s="1195"/>
      <c r="BG2" s="1195"/>
      <c r="BS2" s="1195"/>
      <c r="CE2" s="1195"/>
      <c r="CQ2" s="1195"/>
      <c r="DD2" s="247"/>
      <c r="DE2" s="247"/>
    </row>
    <row r="3" spans="1:109" ht="25.5" customHeight="1" x14ac:dyDescent="0.2">
      <c r="A3" s="1195"/>
      <c r="C3" s="1195"/>
      <c r="O3" s="1195"/>
      <c r="P3" s="1195"/>
      <c r="Q3" s="1195"/>
      <c r="R3" s="1195"/>
      <c r="S3" s="1195"/>
      <c r="T3" s="1195"/>
      <c r="U3" s="1195"/>
      <c r="V3" s="1195"/>
      <c r="W3" s="1195"/>
      <c r="X3" s="1195"/>
      <c r="Y3" s="1195"/>
      <c r="Z3" s="1195"/>
      <c r="AA3" s="1195"/>
      <c r="AB3" s="1195"/>
      <c r="AC3" s="1195"/>
      <c r="AD3" s="1195"/>
      <c r="AE3" s="1195"/>
      <c r="AF3" s="1195"/>
      <c r="AG3" s="1195"/>
      <c r="AH3" s="1195"/>
      <c r="AI3" s="1195"/>
      <c r="AU3" s="1195"/>
      <c r="BG3" s="1195"/>
      <c r="BS3" s="1195"/>
      <c r="CE3" s="1195"/>
      <c r="CQ3" s="1195"/>
      <c r="DD3" s="247"/>
      <c r="DE3" s="247"/>
    </row>
    <row r="4" spans="1:109" s="245" customFormat="1" ht="13.2" x14ac:dyDescent="0.2">
      <c r="A4" s="1195"/>
      <c r="B4" s="1195"/>
      <c r="C4" s="1195"/>
      <c r="D4" s="1195"/>
      <c r="E4" s="1195"/>
      <c r="F4" s="1195"/>
      <c r="G4" s="1195"/>
      <c r="H4" s="1195"/>
      <c r="I4" s="1195"/>
      <c r="J4" s="1195"/>
      <c r="K4" s="1195"/>
      <c r="L4" s="1195"/>
      <c r="M4" s="1195"/>
      <c r="N4" s="1195"/>
      <c r="O4" s="1195"/>
      <c r="P4" s="1195"/>
      <c r="Q4" s="1195"/>
      <c r="R4" s="1195"/>
      <c r="S4" s="1195"/>
      <c r="T4" s="1195"/>
      <c r="U4" s="1195"/>
      <c r="V4" s="1195"/>
      <c r="W4" s="1195"/>
      <c r="X4" s="1195"/>
      <c r="Y4" s="1195"/>
      <c r="Z4" s="1195"/>
      <c r="AA4" s="1195"/>
      <c r="AB4" s="1195"/>
      <c r="AC4" s="1195"/>
      <c r="AD4" s="1195"/>
      <c r="AE4" s="1195"/>
      <c r="AF4" s="1195"/>
      <c r="AG4" s="1195"/>
      <c r="AH4" s="1195"/>
      <c r="AI4" s="1195"/>
      <c r="AJ4" s="1195"/>
      <c r="AK4" s="1195"/>
      <c r="AL4" s="1195"/>
      <c r="AM4" s="1195"/>
      <c r="AN4" s="1195"/>
      <c r="AO4" s="1195"/>
      <c r="AP4" s="1195"/>
      <c r="AQ4" s="1195"/>
      <c r="AR4" s="1195"/>
      <c r="AS4" s="1195"/>
      <c r="AT4" s="1195"/>
      <c r="AU4" s="1195"/>
      <c r="AV4" s="1195"/>
      <c r="AW4" s="1195"/>
      <c r="AX4" s="1195"/>
      <c r="AY4" s="1195"/>
      <c r="AZ4" s="1195"/>
      <c r="BA4" s="1195"/>
      <c r="BB4" s="1195"/>
      <c r="BC4" s="1195"/>
      <c r="BD4" s="1195"/>
      <c r="BE4" s="1195"/>
      <c r="BF4" s="1195"/>
      <c r="BG4" s="1195"/>
      <c r="BH4" s="1195"/>
      <c r="BI4" s="1195"/>
      <c r="BJ4" s="1195"/>
      <c r="BK4" s="1195"/>
      <c r="BL4" s="1195"/>
      <c r="BM4" s="1195"/>
      <c r="BN4" s="1195"/>
      <c r="BO4" s="1195"/>
      <c r="BP4" s="1195"/>
      <c r="BQ4" s="1195"/>
      <c r="BR4" s="1195"/>
      <c r="BS4" s="1195"/>
      <c r="BT4" s="1195"/>
      <c r="BU4" s="1195"/>
      <c r="BV4" s="1195"/>
      <c r="BW4" s="1195"/>
      <c r="BX4" s="1195"/>
      <c r="BY4" s="1195"/>
      <c r="BZ4" s="1195"/>
      <c r="CA4" s="1195"/>
      <c r="CB4" s="1195"/>
      <c r="CC4" s="1195"/>
      <c r="CD4" s="1195"/>
      <c r="CE4" s="1195"/>
      <c r="CF4" s="1195"/>
      <c r="CG4" s="1195"/>
      <c r="CH4" s="1195"/>
      <c r="CI4" s="1195"/>
      <c r="CJ4" s="1195"/>
      <c r="CK4" s="1195"/>
      <c r="CL4" s="1195"/>
      <c r="CM4" s="1195"/>
      <c r="CN4" s="1195"/>
      <c r="CO4" s="1195"/>
      <c r="CP4" s="1195"/>
      <c r="CQ4" s="1195"/>
      <c r="CR4" s="1195"/>
      <c r="CS4" s="1195"/>
      <c r="CT4" s="1195"/>
      <c r="CU4" s="1195"/>
      <c r="CV4" s="1195"/>
      <c r="CW4" s="1195"/>
      <c r="CX4" s="1195"/>
      <c r="CY4" s="1195"/>
      <c r="CZ4" s="1195"/>
      <c r="DA4" s="1195"/>
      <c r="DB4" s="1195"/>
      <c r="DC4" s="1195"/>
      <c r="DD4" s="1195"/>
      <c r="DE4" s="1195"/>
    </row>
    <row r="5" spans="1:109" s="245" customFormat="1" ht="13.2" x14ac:dyDescent="0.2">
      <c r="A5" s="1195"/>
      <c r="B5" s="1195"/>
      <c r="C5" s="1195"/>
      <c r="D5" s="1195"/>
      <c r="E5" s="1195"/>
      <c r="F5" s="1195"/>
      <c r="G5" s="1195"/>
      <c r="H5" s="1195"/>
      <c r="I5" s="1195"/>
      <c r="J5" s="1195"/>
      <c r="K5" s="1195"/>
      <c r="L5" s="1195"/>
      <c r="M5" s="1195"/>
      <c r="N5" s="1195"/>
      <c r="O5" s="1195"/>
      <c r="P5" s="1195"/>
      <c r="Q5" s="1195"/>
      <c r="R5" s="1195"/>
      <c r="S5" s="1195"/>
      <c r="T5" s="1195"/>
      <c r="U5" s="1195"/>
      <c r="V5" s="1195"/>
      <c r="W5" s="1195"/>
      <c r="X5" s="1195"/>
      <c r="Y5" s="1195"/>
      <c r="Z5" s="1195"/>
      <c r="AA5" s="1195"/>
      <c r="AB5" s="1195"/>
      <c r="AC5" s="1195"/>
      <c r="AD5" s="1195"/>
      <c r="AE5" s="1195"/>
      <c r="AF5" s="1195"/>
      <c r="AG5" s="1195"/>
      <c r="AH5" s="1195"/>
      <c r="AI5" s="1195"/>
      <c r="AJ5" s="1195"/>
      <c r="AK5" s="1195"/>
      <c r="AL5" s="1195"/>
      <c r="AM5" s="1195"/>
      <c r="AN5" s="1195"/>
      <c r="AO5" s="1195"/>
      <c r="AP5" s="1195"/>
      <c r="AQ5" s="1195"/>
      <c r="AR5" s="1195"/>
      <c r="AS5" s="1195"/>
      <c r="AT5" s="1195"/>
      <c r="AU5" s="1195"/>
      <c r="AV5" s="1195"/>
      <c r="AW5" s="1195"/>
      <c r="AX5" s="1195"/>
      <c r="AY5" s="1195"/>
      <c r="AZ5" s="1195"/>
      <c r="BA5" s="1195"/>
      <c r="BB5" s="1195"/>
      <c r="BC5" s="1195"/>
      <c r="BD5" s="1195"/>
      <c r="BE5" s="1195"/>
      <c r="BF5" s="1195"/>
      <c r="BG5" s="1195"/>
      <c r="BH5" s="1195"/>
      <c r="BI5" s="1195"/>
      <c r="BJ5" s="1195"/>
      <c r="BK5" s="1195"/>
      <c r="BL5" s="1195"/>
      <c r="BM5" s="1195"/>
      <c r="BN5" s="1195"/>
      <c r="BO5" s="1195"/>
      <c r="BP5" s="1195"/>
      <c r="BQ5" s="1195"/>
      <c r="BR5" s="1195"/>
      <c r="BS5" s="1195"/>
      <c r="BT5" s="1195"/>
      <c r="BU5" s="1195"/>
      <c r="BV5" s="1195"/>
      <c r="BW5" s="1195"/>
      <c r="BX5" s="1195"/>
      <c r="BY5" s="1195"/>
      <c r="BZ5" s="1195"/>
      <c r="CA5" s="1195"/>
      <c r="CB5" s="1195"/>
      <c r="CC5" s="1195"/>
      <c r="CD5" s="1195"/>
      <c r="CE5" s="1195"/>
      <c r="CF5" s="1195"/>
      <c r="CG5" s="1195"/>
      <c r="CH5" s="1195"/>
      <c r="CI5" s="1195"/>
      <c r="CJ5" s="1195"/>
      <c r="CK5" s="1195"/>
      <c r="CL5" s="1195"/>
      <c r="CM5" s="1195"/>
      <c r="CN5" s="1195"/>
      <c r="CO5" s="1195"/>
      <c r="CP5" s="1195"/>
      <c r="CQ5" s="1195"/>
      <c r="CR5" s="1195"/>
      <c r="CS5" s="1195"/>
      <c r="CT5" s="1195"/>
      <c r="CU5" s="1195"/>
      <c r="CV5" s="1195"/>
      <c r="CW5" s="1195"/>
      <c r="CX5" s="1195"/>
      <c r="CY5" s="1195"/>
      <c r="CZ5" s="1195"/>
      <c r="DA5" s="1195"/>
      <c r="DB5" s="1195"/>
      <c r="DC5" s="1195"/>
      <c r="DD5" s="1195"/>
      <c r="DE5" s="1195"/>
    </row>
    <row r="6" spans="1:109" s="245" customFormat="1" ht="13.2" x14ac:dyDescent="0.2">
      <c r="A6" s="1195"/>
      <c r="B6" s="1195"/>
      <c r="C6" s="1195"/>
      <c r="D6" s="1195"/>
      <c r="E6" s="1195"/>
      <c r="F6" s="1195"/>
      <c r="G6" s="1195"/>
      <c r="H6" s="1195"/>
      <c r="I6" s="1195"/>
      <c r="J6" s="1195"/>
      <c r="K6" s="1195"/>
      <c r="L6" s="1195"/>
      <c r="M6" s="1195"/>
      <c r="N6" s="1195"/>
      <c r="O6" s="1195"/>
      <c r="P6" s="1195"/>
      <c r="Q6" s="1195"/>
      <c r="R6" s="1195"/>
      <c r="S6" s="1195"/>
      <c r="T6" s="1195"/>
      <c r="U6" s="1195"/>
      <c r="V6" s="1195"/>
      <c r="W6" s="1195"/>
      <c r="X6" s="1195"/>
      <c r="Y6" s="1195"/>
      <c r="Z6" s="1195"/>
      <c r="AA6" s="1195"/>
      <c r="AB6" s="1195"/>
      <c r="AC6" s="1195"/>
      <c r="AD6" s="1195"/>
      <c r="AE6" s="1195"/>
      <c r="AF6" s="1195"/>
      <c r="AG6" s="1195"/>
      <c r="AH6" s="1195"/>
      <c r="AI6" s="1195"/>
      <c r="AJ6" s="1195"/>
      <c r="AK6" s="1195"/>
      <c r="AL6" s="1195"/>
      <c r="AM6" s="1195"/>
      <c r="AN6" s="1195"/>
      <c r="AO6" s="1195"/>
      <c r="AP6" s="1195"/>
      <c r="AQ6" s="1195"/>
      <c r="AR6" s="1195"/>
      <c r="AS6" s="1195"/>
      <c r="AT6" s="1195"/>
      <c r="AU6" s="1195"/>
      <c r="AV6" s="1195"/>
      <c r="AW6" s="1195"/>
      <c r="AX6" s="1195"/>
      <c r="AY6" s="1195"/>
      <c r="AZ6" s="1195"/>
      <c r="BA6" s="1195"/>
      <c r="BB6" s="1195"/>
      <c r="BC6" s="1195"/>
      <c r="BD6" s="1195"/>
      <c r="BE6" s="1195"/>
      <c r="BF6" s="1195"/>
      <c r="BG6" s="1195"/>
      <c r="BH6" s="1195"/>
      <c r="BI6" s="1195"/>
      <c r="BJ6" s="1195"/>
      <c r="BK6" s="1195"/>
      <c r="BL6" s="1195"/>
      <c r="BM6" s="1195"/>
      <c r="BN6" s="1195"/>
      <c r="BO6" s="1195"/>
      <c r="BP6" s="1195"/>
      <c r="BQ6" s="1195"/>
      <c r="BR6" s="1195"/>
      <c r="BS6" s="1195"/>
      <c r="BT6" s="1195"/>
      <c r="BU6" s="1195"/>
      <c r="BV6" s="1195"/>
      <c r="BW6" s="1195"/>
      <c r="BX6" s="1195"/>
      <c r="BY6" s="1195"/>
      <c r="BZ6" s="1195"/>
      <c r="CA6" s="1195"/>
      <c r="CB6" s="1195"/>
      <c r="CC6" s="1195"/>
      <c r="CD6" s="1195"/>
      <c r="CE6" s="1195"/>
      <c r="CF6" s="1195"/>
      <c r="CG6" s="1195"/>
      <c r="CH6" s="1195"/>
      <c r="CI6" s="1195"/>
      <c r="CJ6" s="1195"/>
      <c r="CK6" s="1195"/>
      <c r="CL6" s="1195"/>
      <c r="CM6" s="1195"/>
      <c r="CN6" s="1195"/>
      <c r="CO6" s="1195"/>
      <c r="CP6" s="1195"/>
      <c r="CQ6" s="1195"/>
      <c r="CR6" s="1195"/>
      <c r="CS6" s="1195"/>
      <c r="CT6" s="1195"/>
      <c r="CU6" s="1195"/>
      <c r="CV6" s="1195"/>
      <c r="CW6" s="1195"/>
      <c r="CX6" s="1195"/>
      <c r="CY6" s="1195"/>
      <c r="CZ6" s="1195"/>
      <c r="DA6" s="1195"/>
      <c r="DB6" s="1195"/>
      <c r="DC6" s="1195"/>
      <c r="DD6" s="1195"/>
      <c r="DE6" s="1195"/>
    </row>
    <row r="7" spans="1:109" s="245" customFormat="1" ht="13.2" x14ac:dyDescent="0.2">
      <c r="A7" s="1195"/>
      <c r="B7" s="1195"/>
      <c r="C7" s="1195"/>
      <c r="D7" s="1195"/>
      <c r="E7" s="1195"/>
      <c r="F7" s="1195"/>
      <c r="G7" s="1195"/>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5"/>
      <c r="AH7" s="1195"/>
      <c r="AI7" s="1195"/>
      <c r="AJ7" s="1195"/>
      <c r="AK7" s="1195"/>
      <c r="AL7" s="1195"/>
      <c r="AM7" s="1195"/>
      <c r="AN7" s="1195"/>
      <c r="AO7" s="1195"/>
      <c r="AP7" s="1195"/>
      <c r="AQ7" s="1195"/>
      <c r="AR7" s="1195"/>
      <c r="AS7" s="1195"/>
      <c r="AT7" s="1195"/>
      <c r="AU7" s="1195"/>
      <c r="AV7" s="1195"/>
      <c r="AW7" s="1195"/>
      <c r="AX7" s="1195"/>
      <c r="AY7" s="1195"/>
      <c r="AZ7" s="1195"/>
      <c r="BA7" s="1195"/>
      <c r="BB7" s="1195"/>
      <c r="BC7" s="1195"/>
      <c r="BD7" s="1195"/>
      <c r="BE7" s="1195"/>
      <c r="BF7" s="1195"/>
      <c r="BG7" s="1195"/>
      <c r="BH7" s="1195"/>
      <c r="BI7" s="1195"/>
      <c r="BJ7" s="1195"/>
      <c r="BK7" s="1195"/>
      <c r="BL7" s="1195"/>
      <c r="BM7" s="1195"/>
      <c r="BN7" s="1195"/>
      <c r="BO7" s="1195"/>
      <c r="BP7" s="1195"/>
      <c r="BQ7" s="1195"/>
      <c r="BR7" s="1195"/>
      <c r="BS7" s="1195"/>
      <c r="BT7" s="1195"/>
      <c r="BU7" s="1195"/>
      <c r="BV7" s="1195"/>
      <c r="BW7" s="1195"/>
      <c r="BX7" s="1195"/>
      <c r="BY7" s="1195"/>
      <c r="BZ7" s="1195"/>
      <c r="CA7" s="1195"/>
      <c r="CB7" s="1195"/>
      <c r="CC7" s="1195"/>
      <c r="CD7" s="1195"/>
      <c r="CE7" s="1195"/>
      <c r="CF7" s="1195"/>
      <c r="CG7" s="1195"/>
      <c r="CH7" s="1195"/>
      <c r="CI7" s="1195"/>
      <c r="CJ7" s="1195"/>
      <c r="CK7" s="1195"/>
      <c r="CL7" s="1195"/>
      <c r="CM7" s="1195"/>
      <c r="CN7" s="1195"/>
      <c r="CO7" s="1195"/>
      <c r="CP7" s="1195"/>
      <c r="CQ7" s="1195"/>
      <c r="CR7" s="1195"/>
      <c r="CS7" s="1195"/>
      <c r="CT7" s="1195"/>
      <c r="CU7" s="1195"/>
      <c r="CV7" s="1195"/>
      <c r="CW7" s="1195"/>
      <c r="CX7" s="1195"/>
      <c r="CY7" s="1195"/>
      <c r="CZ7" s="1195"/>
      <c r="DA7" s="1195"/>
      <c r="DB7" s="1195"/>
      <c r="DC7" s="1195"/>
      <c r="DD7" s="1195"/>
      <c r="DE7" s="1195"/>
    </row>
    <row r="8" spans="1:109" s="245" customFormat="1" ht="13.2" x14ac:dyDescent="0.2">
      <c r="A8" s="1195"/>
      <c r="B8" s="1195"/>
      <c r="C8" s="1195"/>
      <c r="D8" s="1195"/>
      <c r="E8" s="1195"/>
      <c r="F8" s="1195"/>
      <c r="G8" s="1195"/>
      <c r="H8" s="1195"/>
      <c r="I8" s="1195"/>
      <c r="J8" s="1195"/>
      <c r="K8" s="1195"/>
      <c r="L8" s="1195"/>
      <c r="M8" s="1195"/>
      <c r="N8" s="1195"/>
      <c r="O8" s="1195"/>
      <c r="P8" s="1195"/>
      <c r="Q8" s="1195"/>
      <c r="R8" s="1195"/>
      <c r="S8" s="1195"/>
      <c r="T8" s="1195"/>
      <c r="U8" s="1195"/>
      <c r="V8" s="1195"/>
      <c r="W8" s="1195"/>
      <c r="X8" s="1195"/>
      <c r="Y8" s="1195"/>
      <c r="Z8" s="1195"/>
      <c r="AA8" s="1195"/>
      <c r="AB8" s="1195"/>
      <c r="AC8" s="1195"/>
      <c r="AD8" s="1195"/>
      <c r="AE8" s="1195"/>
      <c r="AF8" s="1195"/>
      <c r="AG8" s="1195"/>
      <c r="AH8" s="1195"/>
      <c r="AI8" s="1195"/>
      <c r="AJ8" s="1195"/>
      <c r="AK8" s="1195"/>
      <c r="AL8" s="1195"/>
      <c r="AM8" s="1195"/>
      <c r="AN8" s="1195"/>
      <c r="AO8" s="1195"/>
      <c r="AP8" s="1195"/>
      <c r="AQ8" s="1195"/>
      <c r="AR8" s="1195"/>
      <c r="AS8" s="1195"/>
      <c r="AT8" s="1195"/>
      <c r="AU8" s="1195"/>
      <c r="AV8" s="1195"/>
      <c r="AW8" s="1195"/>
      <c r="AX8" s="1195"/>
      <c r="AY8" s="1195"/>
      <c r="AZ8" s="1195"/>
      <c r="BA8" s="1195"/>
      <c r="BB8" s="1195"/>
      <c r="BC8" s="1195"/>
      <c r="BD8" s="1195"/>
      <c r="BE8" s="1195"/>
      <c r="BF8" s="1195"/>
      <c r="BG8" s="1195"/>
      <c r="BH8" s="1195"/>
      <c r="BI8" s="1195"/>
      <c r="BJ8" s="1195"/>
      <c r="BK8" s="1195"/>
      <c r="BL8" s="1195"/>
      <c r="BM8" s="1195"/>
      <c r="BN8" s="1195"/>
      <c r="BO8" s="1195"/>
      <c r="BP8" s="1195"/>
      <c r="BQ8" s="1195"/>
      <c r="BR8" s="1195"/>
      <c r="BS8" s="1195"/>
      <c r="BT8" s="1195"/>
      <c r="BU8" s="1195"/>
      <c r="BV8" s="1195"/>
      <c r="BW8" s="1195"/>
      <c r="BX8" s="1195"/>
      <c r="BY8" s="1195"/>
      <c r="BZ8" s="1195"/>
      <c r="CA8" s="1195"/>
      <c r="CB8" s="1195"/>
      <c r="CC8" s="1195"/>
      <c r="CD8" s="1195"/>
      <c r="CE8" s="1195"/>
      <c r="CF8" s="1195"/>
      <c r="CG8" s="1195"/>
      <c r="CH8" s="1195"/>
      <c r="CI8" s="1195"/>
      <c r="CJ8" s="1195"/>
      <c r="CK8" s="1195"/>
      <c r="CL8" s="1195"/>
      <c r="CM8" s="1195"/>
      <c r="CN8" s="1195"/>
      <c r="CO8" s="1195"/>
      <c r="CP8" s="1195"/>
      <c r="CQ8" s="1195"/>
      <c r="CR8" s="1195"/>
      <c r="CS8" s="1195"/>
      <c r="CT8" s="1195"/>
      <c r="CU8" s="1195"/>
      <c r="CV8" s="1195"/>
      <c r="CW8" s="1195"/>
      <c r="CX8" s="1195"/>
      <c r="CY8" s="1195"/>
      <c r="CZ8" s="1195"/>
      <c r="DA8" s="1195"/>
      <c r="DB8" s="1195"/>
      <c r="DC8" s="1195"/>
      <c r="DD8" s="1195"/>
      <c r="DE8" s="1195"/>
    </row>
    <row r="9" spans="1:109" s="245" customFormat="1" ht="13.2" x14ac:dyDescent="0.2">
      <c r="A9" s="1195"/>
      <c r="B9" s="1195"/>
      <c r="C9" s="1195"/>
      <c r="D9" s="1195"/>
      <c r="E9" s="1195"/>
      <c r="F9" s="1195"/>
      <c r="G9" s="1195"/>
      <c r="H9" s="1195"/>
      <c r="I9" s="1195"/>
      <c r="J9" s="1195"/>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5"/>
      <c r="AH9" s="1195"/>
      <c r="AI9" s="1195"/>
      <c r="AJ9" s="1195"/>
      <c r="AK9" s="1195"/>
      <c r="AL9" s="1195"/>
      <c r="AM9" s="1195"/>
      <c r="AN9" s="1195"/>
      <c r="AO9" s="1195"/>
      <c r="AP9" s="1195"/>
      <c r="AQ9" s="1195"/>
      <c r="AR9" s="1195"/>
      <c r="AS9" s="1195"/>
      <c r="AT9" s="1195"/>
      <c r="AU9" s="1195"/>
      <c r="AV9" s="1195"/>
      <c r="AW9" s="1195"/>
      <c r="AX9" s="1195"/>
      <c r="AY9" s="1195"/>
      <c r="AZ9" s="1195"/>
      <c r="BA9" s="1195"/>
      <c r="BB9" s="1195"/>
      <c r="BC9" s="1195"/>
      <c r="BD9" s="1195"/>
      <c r="BE9" s="1195"/>
      <c r="BF9" s="1195"/>
      <c r="BG9" s="1195"/>
      <c r="BH9" s="1195"/>
      <c r="BI9" s="1195"/>
      <c r="BJ9" s="1195"/>
      <c r="BK9" s="1195"/>
      <c r="BL9" s="1195"/>
      <c r="BM9" s="1195"/>
      <c r="BN9" s="1195"/>
      <c r="BO9" s="1195"/>
      <c r="BP9" s="1195"/>
      <c r="BQ9" s="1195"/>
      <c r="BR9" s="1195"/>
      <c r="BS9" s="1195"/>
      <c r="BT9" s="1195"/>
      <c r="BU9" s="1195"/>
      <c r="BV9" s="1195"/>
      <c r="BW9" s="1195"/>
      <c r="BX9" s="1195"/>
      <c r="BY9" s="1195"/>
      <c r="BZ9" s="1195"/>
      <c r="CA9" s="1195"/>
      <c r="CB9" s="1195"/>
      <c r="CC9" s="1195"/>
      <c r="CD9" s="1195"/>
      <c r="CE9" s="1195"/>
      <c r="CF9" s="1195"/>
      <c r="CG9" s="1195"/>
      <c r="CH9" s="1195"/>
      <c r="CI9" s="1195"/>
      <c r="CJ9" s="1195"/>
      <c r="CK9" s="1195"/>
      <c r="CL9" s="1195"/>
      <c r="CM9" s="1195"/>
      <c r="CN9" s="1195"/>
      <c r="CO9" s="1195"/>
      <c r="CP9" s="1195"/>
      <c r="CQ9" s="1195"/>
      <c r="CR9" s="1195"/>
      <c r="CS9" s="1195"/>
      <c r="CT9" s="1195"/>
      <c r="CU9" s="1195"/>
      <c r="CV9" s="1195"/>
      <c r="CW9" s="1195"/>
      <c r="CX9" s="1195"/>
      <c r="CY9" s="1195"/>
      <c r="CZ9" s="1195"/>
      <c r="DA9" s="1195"/>
      <c r="DB9" s="1195"/>
      <c r="DC9" s="1195"/>
      <c r="DD9" s="1195"/>
      <c r="DE9" s="1195"/>
    </row>
    <row r="10" spans="1:109" s="245" customFormat="1" ht="13.2" x14ac:dyDescent="0.2">
      <c r="A10" s="1195"/>
      <c r="B10" s="1195"/>
      <c r="C10" s="1195"/>
      <c r="D10" s="1195"/>
      <c r="E10" s="1195"/>
      <c r="F10" s="1195"/>
      <c r="G10" s="1195"/>
      <c r="H10" s="1195"/>
      <c r="I10" s="1195"/>
      <c r="J10" s="1195"/>
      <c r="K10" s="1195"/>
      <c r="L10" s="1195"/>
      <c r="M10" s="1195"/>
      <c r="N10" s="1195"/>
      <c r="O10" s="1195"/>
      <c r="P10" s="1195"/>
      <c r="Q10" s="1195"/>
      <c r="R10" s="1195"/>
      <c r="S10" s="1195"/>
      <c r="T10" s="1195"/>
      <c r="U10" s="1195"/>
      <c r="V10" s="1195"/>
      <c r="W10" s="1195"/>
      <c r="X10" s="1195"/>
      <c r="Y10" s="1195"/>
      <c r="Z10" s="1195"/>
      <c r="AA10" s="1195"/>
      <c r="AB10" s="1195"/>
      <c r="AC10" s="1195"/>
      <c r="AD10" s="1195"/>
      <c r="AE10" s="1195"/>
      <c r="AF10" s="1195"/>
      <c r="AG10" s="1195"/>
      <c r="AH10" s="1195"/>
      <c r="AI10" s="1195"/>
      <c r="AJ10" s="1195"/>
      <c r="AK10" s="1195"/>
      <c r="AL10" s="1195"/>
      <c r="AM10" s="1195"/>
      <c r="AN10" s="1195"/>
      <c r="AO10" s="1195"/>
      <c r="AP10" s="1195"/>
      <c r="AQ10" s="1195"/>
      <c r="AR10" s="1195"/>
      <c r="AS10" s="1195"/>
      <c r="AT10" s="1195"/>
      <c r="AU10" s="1195"/>
      <c r="AV10" s="1195"/>
      <c r="AW10" s="1195"/>
      <c r="AX10" s="1195"/>
      <c r="AY10" s="1195"/>
      <c r="AZ10" s="1195"/>
      <c r="BA10" s="1195"/>
      <c r="BB10" s="1195"/>
      <c r="BC10" s="1195"/>
      <c r="BD10" s="1195"/>
      <c r="BE10" s="1195"/>
      <c r="BF10" s="1195"/>
      <c r="BG10" s="1195"/>
      <c r="BH10" s="1195"/>
      <c r="BI10" s="1195"/>
      <c r="BJ10" s="1195"/>
      <c r="BK10" s="1195"/>
      <c r="BL10" s="1195"/>
      <c r="BM10" s="1195"/>
      <c r="BN10" s="1195"/>
      <c r="BO10" s="1195"/>
      <c r="BP10" s="1195"/>
      <c r="BQ10" s="1195"/>
      <c r="BR10" s="1195"/>
      <c r="BS10" s="1195"/>
      <c r="BT10" s="1195"/>
      <c r="BU10" s="1195"/>
      <c r="BV10" s="1195"/>
      <c r="BW10" s="1195"/>
      <c r="BX10" s="1195"/>
      <c r="BY10" s="1195"/>
      <c r="BZ10" s="1195"/>
      <c r="CA10" s="1195"/>
      <c r="CB10" s="1195"/>
      <c r="CC10" s="1195"/>
      <c r="CD10" s="1195"/>
      <c r="CE10" s="1195"/>
      <c r="CF10" s="1195"/>
      <c r="CG10" s="1195"/>
      <c r="CH10" s="1195"/>
      <c r="CI10" s="1195"/>
      <c r="CJ10" s="1195"/>
      <c r="CK10" s="1195"/>
      <c r="CL10" s="1195"/>
      <c r="CM10" s="1195"/>
      <c r="CN10" s="1195"/>
      <c r="CO10" s="1195"/>
      <c r="CP10" s="1195"/>
      <c r="CQ10" s="1195"/>
      <c r="CR10" s="1195"/>
      <c r="CS10" s="1195"/>
      <c r="CT10" s="1195"/>
      <c r="CU10" s="1195"/>
      <c r="CV10" s="1195"/>
      <c r="CW10" s="1195"/>
      <c r="CX10" s="1195"/>
      <c r="CY10" s="1195"/>
      <c r="CZ10" s="1195"/>
      <c r="DA10" s="1195"/>
      <c r="DB10" s="1195"/>
      <c r="DC10" s="1195"/>
      <c r="DD10" s="1195"/>
      <c r="DE10" s="1195"/>
    </row>
    <row r="11" spans="1:109" s="245" customFormat="1" ht="13.2" x14ac:dyDescent="0.2">
      <c r="A11" s="1195"/>
      <c r="B11" s="1195"/>
      <c r="C11" s="1195"/>
      <c r="D11" s="1195"/>
      <c r="E11" s="1195"/>
      <c r="F11" s="1195"/>
      <c r="G11" s="1195"/>
      <c r="H11" s="1195"/>
      <c r="I11" s="1195"/>
      <c r="J11" s="1195"/>
      <c r="K11" s="1195"/>
      <c r="L11" s="1195"/>
      <c r="M11" s="1195"/>
      <c r="N11" s="1195"/>
      <c r="O11" s="1195"/>
      <c r="P11" s="1195"/>
      <c r="Q11" s="1195"/>
      <c r="R11" s="1195"/>
      <c r="S11" s="1195"/>
      <c r="T11" s="1195"/>
      <c r="U11" s="1195"/>
      <c r="V11" s="1195"/>
      <c r="W11" s="1195"/>
      <c r="X11" s="1195"/>
      <c r="Y11" s="1195"/>
      <c r="Z11" s="1195"/>
      <c r="AA11" s="1195"/>
      <c r="AB11" s="1195"/>
      <c r="AC11" s="1195"/>
      <c r="AD11" s="1195"/>
      <c r="AE11" s="1195"/>
      <c r="AF11" s="1195"/>
      <c r="AG11" s="1195"/>
      <c r="AH11" s="1195"/>
      <c r="AI11" s="1195"/>
      <c r="AJ11" s="1195"/>
      <c r="AK11" s="1195"/>
      <c r="AL11" s="1195"/>
      <c r="AM11" s="1195"/>
      <c r="AN11" s="1195"/>
      <c r="AO11" s="1195"/>
      <c r="AP11" s="1195"/>
      <c r="AQ11" s="1195"/>
      <c r="AR11" s="1195"/>
      <c r="AS11" s="1195"/>
      <c r="AT11" s="1195"/>
      <c r="AU11" s="1195"/>
      <c r="AV11" s="1195"/>
      <c r="AW11" s="1195"/>
      <c r="AX11" s="1195"/>
      <c r="AY11" s="1195"/>
      <c r="AZ11" s="1195"/>
      <c r="BA11" s="1195"/>
      <c r="BB11" s="1195"/>
      <c r="BC11" s="1195"/>
      <c r="BD11" s="1195"/>
      <c r="BE11" s="1195"/>
      <c r="BF11" s="1195"/>
      <c r="BG11" s="1195"/>
      <c r="BH11" s="1195"/>
      <c r="BI11" s="1195"/>
      <c r="BJ11" s="1195"/>
      <c r="BK11" s="1195"/>
      <c r="BL11" s="1195"/>
      <c r="BM11" s="1195"/>
      <c r="BN11" s="1195"/>
      <c r="BO11" s="1195"/>
      <c r="BP11" s="1195"/>
      <c r="BQ11" s="1195"/>
      <c r="BR11" s="1195"/>
      <c r="BS11" s="1195"/>
      <c r="BT11" s="1195"/>
      <c r="BU11" s="1195"/>
      <c r="BV11" s="1195"/>
      <c r="BW11" s="1195"/>
      <c r="BX11" s="1195"/>
      <c r="BY11" s="1195"/>
      <c r="BZ11" s="1195"/>
      <c r="CA11" s="1195"/>
      <c r="CB11" s="1195"/>
      <c r="CC11" s="1195"/>
      <c r="CD11" s="1195"/>
      <c r="CE11" s="1195"/>
      <c r="CF11" s="1195"/>
      <c r="CG11" s="1195"/>
      <c r="CH11" s="1195"/>
      <c r="CI11" s="1195"/>
      <c r="CJ11" s="1195"/>
      <c r="CK11" s="1195"/>
      <c r="CL11" s="1195"/>
      <c r="CM11" s="1195"/>
      <c r="CN11" s="1195"/>
      <c r="CO11" s="1195"/>
      <c r="CP11" s="1195"/>
      <c r="CQ11" s="1195"/>
      <c r="CR11" s="1195"/>
      <c r="CS11" s="1195"/>
      <c r="CT11" s="1195"/>
      <c r="CU11" s="1195"/>
      <c r="CV11" s="1195"/>
      <c r="CW11" s="1195"/>
      <c r="CX11" s="1195"/>
      <c r="CY11" s="1195"/>
      <c r="CZ11" s="1195"/>
      <c r="DA11" s="1195"/>
      <c r="DB11" s="1195"/>
      <c r="DC11" s="1195"/>
      <c r="DD11" s="1195"/>
      <c r="DE11" s="1195"/>
    </row>
    <row r="12" spans="1:109" s="245" customFormat="1" ht="13.2" x14ac:dyDescent="0.2">
      <c r="A12" s="1195"/>
      <c r="B12" s="1195"/>
      <c r="C12" s="1195"/>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5"/>
      <c r="AH12" s="1195"/>
      <c r="AI12" s="1195"/>
      <c r="AJ12" s="1195"/>
      <c r="AK12" s="1195"/>
      <c r="AL12" s="1195"/>
      <c r="AM12" s="1195"/>
      <c r="AN12" s="1195"/>
      <c r="AO12" s="1195"/>
      <c r="AP12" s="1195"/>
      <c r="AQ12" s="1195"/>
      <c r="AR12" s="1195"/>
      <c r="AS12" s="1195"/>
      <c r="AT12" s="1195"/>
      <c r="AU12" s="1195"/>
      <c r="AV12" s="1195"/>
      <c r="AW12" s="1195"/>
      <c r="AX12" s="1195"/>
      <c r="AY12" s="1195"/>
      <c r="AZ12" s="1195"/>
      <c r="BA12" s="1195"/>
      <c r="BB12" s="1195"/>
      <c r="BC12" s="1195"/>
      <c r="BD12" s="1195"/>
      <c r="BE12" s="1195"/>
      <c r="BF12" s="1195"/>
      <c r="BG12" s="1195"/>
      <c r="BH12" s="1195"/>
      <c r="BI12" s="1195"/>
      <c r="BJ12" s="1195"/>
      <c r="BK12" s="1195"/>
      <c r="BL12" s="1195"/>
      <c r="BM12" s="1195"/>
      <c r="BN12" s="1195"/>
      <c r="BO12" s="1195"/>
      <c r="BP12" s="1195"/>
      <c r="BQ12" s="1195"/>
      <c r="BR12" s="1195"/>
      <c r="BS12" s="1195"/>
      <c r="BT12" s="1195"/>
      <c r="BU12" s="1195"/>
      <c r="BV12" s="1195"/>
      <c r="BW12" s="1195"/>
      <c r="BX12" s="1195"/>
      <c r="BY12" s="1195"/>
      <c r="BZ12" s="1195"/>
      <c r="CA12" s="1195"/>
      <c r="CB12" s="1195"/>
      <c r="CC12" s="1195"/>
      <c r="CD12" s="1195"/>
      <c r="CE12" s="1195"/>
      <c r="CF12" s="1195"/>
      <c r="CG12" s="1195"/>
      <c r="CH12" s="1195"/>
      <c r="CI12" s="1195"/>
      <c r="CJ12" s="1195"/>
      <c r="CK12" s="1195"/>
      <c r="CL12" s="1195"/>
      <c r="CM12" s="1195"/>
      <c r="CN12" s="1195"/>
      <c r="CO12" s="1195"/>
      <c r="CP12" s="1195"/>
      <c r="CQ12" s="1195"/>
      <c r="CR12" s="1195"/>
      <c r="CS12" s="1195"/>
      <c r="CT12" s="1195"/>
      <c r="CU12" s="1195"/>
      <c r="CV12" s="1195"/>
      <c r="CW12" s="1195"/>
      <c r="CX12" s="1195"/>
      <c r="CY12" s="1195"/>
      <c r="CZ12" s="1195"/>
      <c r="DA12" s="1195"/>
      <c r="DB12" s="1195"/>
      <c r="DC12" s="1195"/>
      <c r="DD12" s="1195"/>
      <c r="DE12" s="1195"/>
    </row>
    <row r="13" spans="1:109" s="245" customFormat="1" ht="13.2" x14ac:dyDescent="0.2">
      <c r="A13" s="1195"/>
      <c r="B13" s="1195"/>
      <c r="C13" s="1195"/>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195"/>
      <c r="AB13" s="1195"/>
      <c r="AC13" s="1195"/>
      <c r="AD13" s="1195"/>
      <c r="AE13" s="1195"/>
      <c r="AF13" s="1195"/>
      <c r="AG13" s="1195"/>
      <c r="AH13" s="1195"/>
      <c r="AI13" s="1195"/>
      <c r="AJ13" s="1195"/>
      <c r="AK13" s="1195"/>
      <c r="AL13" s="1195"/>
      <c r="AM13" s="1195"/>
      <c r="AN13" s="1195"/>
      <c r="AO13" s="1195"/>
      <c r="AP13" s="1195"/>
      <c r="AQ13" s="1195"/>
      <c r="AR13" s="1195"/>
      <c r="AS13" s="1195"/>
      <c r="AT13" s="1195"/>
      <c r="AU13" s="1195"/>
      <c r="AV13" s="1195"/>
      <c r="AW13" s="1195"/>
      <c r="AX13" s="1195"/>
      <c r="AY13" s="1195"/>
      <c r="AZ13" s="1195"/>
      <c r="BA13" s="1195"/>
      <c r="BB13" s="1195"/>
      <c r="BC13" s="1195"/>
      <c r="BD13" s="1195"/>
      <c r="BE13" s="1195"/>
      <c r="BF13" s="1195"/>
      <c r="BG13" s="1195"/>
      <c r="BH13" s="1195"/>
      <c r="BI13" s="1195"/>
      <c r="BJ13" s="1195"/>
      <c r="BK13" s="1195"/>
      <c r="BL13" s="1195"/>
      <c r="BM13" s="1195"/>
      <c r="BN13" s="1195"/>
      <c r="BO13" s="1195"/>
      <c r="BP13" s="1195"/>
      <c r="BQ13" s="1195"/>
      <c r="BR13" s="1195"/>
      <c r="BS13" s="1195"/>
      <c r="BT13" s="1195"/>
      <c r="BU13" s="1195"/>
      <c r="BV13" s="1195"/>
      <c r="BW13" s="1195"/>
      <c r="BX13" s="1195"/>
      <c r="BY13" s="1195"/>
      <c r="BZ13" s="1195"/>
      <c r="CA13" s="1195"/>
      <c r="CB13" s="1195"/>
      <c r="CC13" s="1195"/>
      <c r="CD13" s="1195"/>
      <c r="CE13" s="1195"/>
      <c r="CF13" s="1195"/>
      <c r="CG13" s="1195"/>
      <c r="CH13" s="1195"/>
      <c r="CI13" s="1195"/>
      <c r="CJ13" s="1195"/>
      <c r="CK13" s="1195"/>
      <c r="CL13" s="1195"/>
      <c r="CM13" s="1195"/>
      <c r="CN13" s="1195"/>
      <c r="CO13" s="1195"/>
      <c r="CP13" s="1195"/>
      <c r="CQ13" s="1195"/>
      <c r="CR13" s="1195"/>
      <c r="CS13" s="1195"/>
      <c r="CT13" s="1195"/>
      <c r="CU13" s="1195"/>
      <c r="CV13" s="1195"/>
      <c r="CW13" s="1195"/>
      <c r="CX13" s="1195"/>
      <c r="CY13" s="1195"/>
      <c r="CZ13" s="1195"/>
      <c r="DA13" s="1195"/>
      <c r="DB13" s="1195"/>
      <c r="DC13" s="1195"/>
      <c r="DD13" s="1195"/>
      <c r="DE13" s="1195"/>
    </row>
    <row r="14" spans="1:109" s="245" customFormat="1" ht="13.2" x14ac:dyDescent="0.2">
      <c r="A14" s="1195"/>
      <c r="B14" s="1195"/>
      <c r="C14" s="1195"/>
      <c r="D14" s="1195"/>
      <c r="E14" s="1195"/>
      <c r="F14" s="1195"/>
      <c r="G14" s="1195"/>
      <c r="H14" s="1195"/>
      <c r="I14" s="1195"/>
      <c r="J14" s="1195"/>
      <c r="K14" s="1195"/>
      <c r="L14" s="1195"/>
      <c r="M14" s="1195"/>
      <c r="N14" s="1195"/>
      <c r="O14" s="1195"/>
      <c r="P14" s="1195"/>
      <c r="Q14" s="1195"/>
      <c r="R14" s="1195"/>
      <c r="S14" s="1195"/>
      <c r="T14" s="1195"/>
      <c r="U14" s="1195"/>
      <c r="V14" s="1195"/>
      <c r="W14" s="1195"/>
      <c r="X14" s="1195"/>
      <c r="Y14" s="1195"/>
      <c r="Z14" s="1195"/>
      <c r="AA14" s="1195"/>
      <c r="AB14" s="1195"/>
      <c r="AC14" s="1195"/>
      <c r="AD14" s="1195"/>
      <c r="AE14" s="1195"/>
      <c r="AF14" s="1195"/>
      <c r="AG14" s="1195"/>
      <c r="AH14" s="1195"/>
      <c r="AI14" s="1195"/>
      <c r="AJ14" s="1195"/>
      <c r="AK14" s="1195"/>
      <c r="AL14" s="1195"/>
      <c r="AM14" s="1195"/>
      <c r="AN14" s="1195"/>
      <c r="AO14" s="1195"/>
      <c r="AP14" s="1195"/>
      <c r="AQ14" s="1195"/>
      <c r="AR14" s="1195"/>
      <c r="AS14" s="1195"/>
      <c r="AT14" s="1195"/>
      <c r="AU14" s="1195"/>
      <c r="AV14" s="1195"/>
      <c r="AW14" s="1195"/>
      <c r="AX14" s="1195"/>
      <c r="AY14" s="1195"/>
      <c r="AZ14" s="1195"/>
      <c r="BA14" s="1195"/>
      <c r="BB14" s="1195"/>
      <c r="BC14" s="1195"/>
      <c r="BD14" s="1195"/>
      <c r="BE14" s="1195"/>
      <c r="BF14" s="1195"/>
      <c r="BG14" s="1195"/>
      <c r="BH14" s="1195"/>
      <c r="BI14" s="1195"/>
      <c r="BJ14" s="1195"/>
      <c r="BK14" s="1195"/>
      <c r="BL14" s="1195"/>
      <c r="BM14" s="1195"/>
      <c r="BN14" s="1195"/>
      <c r="BO14" s="1195"/>
      <c r="BP14" s="1195"/>
      <c r="BQ14" s="1195"/>
      <c r="BR14" s="1195"/>
      <c r="BS14" s="1195"/>
      <c r="BT14" s="1195"/>
      <c r="BU14" s="1195"/>
      <c r="BV14" s="1195"/>
      <c r="BW14" s="1195"/>
      <c r="BX14" s="1195"/>
      <c r="BY14" s="1195"/>
      <c r="BZ14" s="1195"/>
      <c r="CA14" s="1195"/>
      <c r="CB14" s="1195"/>
      <c r="CC14" s="1195"/>
      <c r="CD14" s="1195"/>
      <c r="CE14" s="1195"/>
      <c r="CF14" s="1195"/>
      <c r="CG14" s="1195"/>
      <c r="CH14" s="1195"/>
      <c r="CI14" s="1195"/>
      <c r="CJ14" s="1195"/>
      <c r="CK14" s="1195"/>
      <c r="CL14" s="1195"/>
      <c r="CM14" s="1195"/>
      <c r="CN14" s="1195"/>
      <c r="CO14" s="1195"/>
      <c r="CP14" s="1195"/>
      <c r="CQ14" s="1195"/>
      <c r="CR14" s="1195"/>
      <c r="CS14" s="1195"/>
      <c r="CT14" s="1195"/>
      <c r="CU14" s="1195"/>
      <c r="CV14" s="1195"/>
      <c r="CW14" s="1195"/>
      <c r="CX14" s="1195"/>
      <c r="CY14" s="1195"/>
      <c r="CZ14" s="1195"/>
      <c r="DA14" s="1195"/>
      <c r="DB14" s="1195"/>
      <c r="DC14" s="1195"/>
      <c r="DD14" s="1195"/>
      <c r="DE14" s="1195"/>
    </row>
    <row r="15" spans="1:109" s="245" customFormat="1" ht="13.2" x14ac:dyDescent="0.2">
      <c r="A15" s="247"/>
      <c r="B15" s="1195"/>
      <c r="C15" s="1195"/>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1195"/>
      <c r="Z15" s="1195"/>
      <c r="AA15" s="1195"/>
      <c r="AB15" s="1195"/>
      <c r="AC15" s="1195"/>
      <c r="AD15" s="1195"/>
      <c r="AE15" s="1195"/>
      <c r="AF15" s="1195"/>
      <c r="AG15" s="1195"/>
      <c r="AH15" s="1195"/>
      <c r="AI15" s="1195"/>
      <c r="AJ15" s="1195"/>
      <c r="AK15" s="1195"/>
      <c r="AL15" s="1195"/>
      <c r="AM15" s="1195"/>
      <c r="AN15" s="1195"/>
      <c r="AO15" s="1195"/>
      <c r="AP15" s="1195"/>
      <c r="AQ15" s="1195"/>
      <c r="AR15" s="1195"/>
      <c r="AS15" s="1195"/>
      <c r="AT15" s="1195"/>
      <c r="AU15" s="1195"/>
      <c r="AV15" s="1195"/>
      <c r="AW15" s="1195"/>
      <c r="AX15" s="1195"/>
      <c r="AY15" s="1195"/>
      <c r="AZ15" s="1195"/>
      <c r="BA15" s="1195"/>
      <c r="BB15" s="1195"/>
      <c r="BC15" s="1195"/>
      <c r="BD15" s="1195"/>
      <c r="BE15" s="1195"/>
      <c r="BF15" s="1195"/>
      <c r="BG15" s="1195"/>
      <c r="BH15" s="1195"/>
      <c r="BI15" s="1195"/>
      <c r="BJ15" s="1195"/>
      <c r="BK15" s="1195"/>
      <c r="BL15" s="1195"/>
      <c r="BM15" s="1195"/>
      <c r="BN15" s="1195"/>
      <c r="BO15" s="1195"/>
      <c r="BP15" s="1195"/>
      <c r="BQ15" s="1195"/>
      <c r="BR15" s="1195"/>
      <c r="BS15" s="1195"/>
      <c r="BT15" s="1195"/>
      <c r="BU15" s="1195"/>
      <c r="BV15" s="1195"/>
      <c r="BW15" s="1195"/>
      <c r="BX15" s="1195"/>
      <c r="BY15" s="1195"/>
      <c r="BZ15" s="1195"/>
      <c r="CA15" s="1195"/>
      <c r="CB15" s="1195"/>
      <c r="CC15" s="1195"/>
      <c r="CD15" s="1195"/>
      <c r="CE15" s="1195"/>
      <c r="CF15" s="1195"/>
      <c r="CG15" s="1195"/>
      <c r="CH15" s="1195"/>
      <c r="CI15" s="1195"/>
      <c r="CJ15" s="1195"/>
      <c r="CK15" s="1195"/>
      <c r="CL15" s="1195"/>
      <c r="CM15" s="1195"/>
      <c r="CN15" s="1195"/>
      <c r="CO15" s="1195"/>
      <c r="CP15" s="1195"/>
      <c r="CQ15" s="1195"/>
      <c r="CR15" s="1195"/>
      <c r="CS15" s="1195"/>
      <c r="CT15" s="1195"/>
      <c r="CU15" s="1195"/>
      <c r="CV15" s="1195"/>
      <c r="CW15" s="1195"/>
      <c r="CX15" s="1195"/>
      <c r="CY15" s="1195"/>
      <c r="CZ15" s="1195"/>
      <c r="DA15" s="1195"/>
      <c r="DB15" s="1195"/>
      <c r="DC15" s="1195"/>
      <c r="DD15" s="1195"/>
      <c r="DE15" s="1195"/>
    </row>
    <row r="16" spans="1:109" s="245" customFormat="1" ht="13.2" x14ac:dyDescent="0.2">
      <c r="A16" s="247"/>
      <c r="B16" s="1195"/>
      <c r="C16" s="1195"/>
      <c r="D16" s="1195"/>
      <c r="E16" s="1195"/>
      <c r="F16" s="1195"/>
      <c r="G16" s="1195"/>
      <c r="H16" s="1195"/>
      <c r="I16" s="1195"/>
      <c r="J16" s="1195"/>
      <c r="K16" s="1195"/>
      <c r="L16" s="1195"/>
      <c r="M16" s="1195"/>
      <c r="N16" s="1195"/>
      <c r="O16" s="1195"/>
      <c r="P16" s="1195"/>
      <c r="Q16" s="1195"/>
      <c r="R16" s="1195"/>
      <c r="S16" s="1195"/>
      <c r="T16" s="1195"/>
      <c r="U16" s="1195"/>
      <c r="V16" s="1195"/>
      <c r="W16" s="1195"/>
      <c r="X16" s="1195"/>
      <c r="Y16" s="1195"/>
      <c r="Z16" s="1195"/>
      <c r="AA16" s="1195"/>
      <c r="AB16" s="1195"/>
      <c r="AC16" s="1195"/>
      <c r="AD16" s="1195"/>
      <c r="AE16" s="1195"/>
      <c r="AF16" s="1195"/>
      <c r="AG16" s="1195"/>
      <c r="AH16" s="1195"/>
      <c r="AI16" s="1195"/>
      <c r="AJ16" s="1195"/>
      <c r="AK16" s="1195"/>
      <c r="AL16" s="1195"/>
      <c r="AM16" s="1195"/>
      <c r="AN16" s="1195"/>
      <c r="AO16" s="1195"/>
      <c r="AP16" s="1195"/>
      <c r="AQ16" s="1195"/>
      <c r="AR16" s="1195"/>
      <c r="AS16" s="1195"/>
      <c r="AT16" s="1195"/>
      <c r="AU16" s="1195"/>
      <c r="AV16" s="1195"/>
      <c r="AW16" s="1195"/>
      <c r="AX16" s="1195"/>
      <c r="AY16" s="1195"/>
      <c r="AZ16" s="1195"/>
      <c r="BA16" s="1195"/>
      <c r="BB16" s="1195"/>
      <c r="BC16" s="1195"/>
      <c r="BD16" s="1195"/>
      <c r="BE16" s="1195"/>
      <c r="BF16" s="1195"/>
      <c r="BG16" s="1195"/>
      <c r="BH16" s="1195"/>
      <c r="BI16" s="1195"/>
      <c r="BJ16" s="1195"/>
      <c r="BK16" s="1195"/>
      <c r="BL16" s="1195"/>
      <c r="BM16" s="1195"/>
      <c r="BN16" s="1195"/>
      <c r="BO16" s="1195"/>
      <c r="BP16" s="1195"/>
      <c r="BQ16" s="1195"/>
      <c r="BR16" s="1195"/>
      <c r="BS16" s="1195"/>
      <c r="BT16" s="1195"/>
      <c r="BU16" s="1195"/>
      <c r="BV16" s="1195"/>
      <c r="BW16" s="1195"/>
      <c r="BX16" s="1195"/>
      <c r="BY16" s="1195"/>
      <c r="BZ16" s="1195"/>
      <c r="CA16" s="1195"/>
      <c r="CB16" s="1195"/>
      <c r="CC16" s="1195"/>
      <c r="CD16" s="1195"/>
      <c r="CE16" s="1195"/>
      <c r="CF16" s="1195"/>
      <c r="CG16" s="1195"/>
      <c r="CH16" s="1195"/>
      <c r="CI16" s="1195"/>
      <c r="CJ16" s="1195"/>
      <c r="CK16" s="1195"/>
      <c r="CL16" s="1195"/>
      <c r="CM16" s="1195"/>
      <c r="CN16" s="1195"/>
      <c r="CO16" s="1195"/>
      <c r="CP16" s="1195"/>
      <c r="CQ16" s="1195"/>
      <c r="CR16" s="1195"/>
      <c r="CS16" s="1195"/>
      <c r="CT16" s="1195"/>
      <c r="CU16" s="1195"/>
      <c r="CV16" s="1195"/>
      <c r="CW16" s="1195"/>
      <c r="CX16" s="1195"/>
      <c r="CY16" s="1195"/>
      <c r="CZ16" s="1195"/>
      <c r="DA16" s="1195"/>
      <c r="DB16" s="1195"/>
      <c r="DC16" s="1195"/>
      <c r="DD16" s="1195"/>
      <c r="DE16" s="1195"/>
    </row>
    <row r="17" spans="1:109" s="245" customFormat="1" ht="13.2" x14ac:dyDescent="0.2">
      <c r="A17" s="247"/>
      <c r="B17" s="1195"/>
      <c r="C17" s="1195"/>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1195"/>
      <c r="Z17" s="1195"/>
      <c r="AA17" s="1195"/>
      <c r="AB17" s="1195"/>
      <c r="AC17" s="1195"/>
      <c r="AD17" s="1195"/>
      <c r="AE17" s="1195"/>
      <c r="AF17" s="1195"/>
      <c r="AG17" s="1195"/>
      <c r="AH17" s="1195"/>
      <c r="AI17" s="1195"/>
      <c r="AJ17" s="1195"/>
      <c r="AK17" s="1195"/>
      <c r="AL17" s="1195"/>
      <c r="AM17" s="1195"/>
      <c r="AN17" s="1195"/>
      <c r="AO17" s="1195"/>
      <c r="AP17" s="1195"/>
      <c r="AQ17" s="1195"/>
      <c r="AR17" s="1195"/>
      <c r="AS17" s="1195"/>
      <c r="AT17" s="1195"/>
      <c r="AU17" s="1195"/>
      <c r="AV17" s="1195"/>
      <c r="AW17" s="1195"/>
      <c r="AX17" s="1195"/>
      <c r="AY17" s="1195"/>
      <c r="AZ17" s="1195"/>
      <c r="BA17" s="1195"/>
      <c r="BB17" s="1195"/>
      <c r="BC17" s="1195"/>
      <c r="BD17" s="1195"/>
      <c r="BE17" s="1195"/>
      <c r="BF17" s="1195"/>
      <c r="BG17" s="1195"/>
      <c r="BH17" s="1195"/>
      <c r="BI17" s="1195"/>
      <c r="BJ17" s="1195"/>
      <c r="BK17" s="1195"/>
      <c r="BL17" s="1195"/>
      <c r="BM17" s="1195"/>
      <c r="BN17" s="1195"/>
      <c r="BO17" s="1195"/>
      <c r="BP17" s="1195"/>
      <c r="BQ17" s="1195"/>
      <c r="BR17" s="1195"/>
      <c r="BS17" s="1195"/>
      <c r="BT17" s="1195"/>
      <c r="BU17" s="1195"/>
      <c r="BV17" s="1195"/>
      <c r="BW17" s="1195"/>
      <c r="BX17" s="1195"/>
      <c r="BY17" s="1195"/>
      <c r="BZ17" s="1195"/>
      <c r="CA17" s="1195"/>
      <c r="CB17" s="1195"/>
      <c r="CC17" s="1195"/>
      <c r="CD17" s="1195"/>
      <c r="CE17" s="1195"/>
      <c r="CF17" s="1195"/>
      <c r="CG17" s="1195"/>
      <c r="CH17" s="1195"/>
      <c r="CI17" s="1195"/>
      <c r="CJ17" s="1195"/>
      <c r="CK17" s="1195"/>
      <c r="CL17" s="1195"/>
      <c r="CM17" s="1195"/>
      <c r="CN17" s="1195"/>
      <c r="CO17" s="1195"/>
      <c r="CP17" s="1195"/>
      <c r="CQ17" s="1195"/>
      <c r="CR17" s="1195"/>
      <c r="CS17" s="1195"/>
      <c r="CT17" s="1195"/>
      <c r="CU17" s="1195"/>
      <c r="CV17" s="1195"/>
      <c r="CW17" s="1195"/>
      <c r="CX17" s="1195"/>
      <c r="CY17" s="1195"/>
      <c r="CZ17" s="1195"/>
      <c r="DA17" s="1195"/>
      <c r="DB17" s="1195"/>
      <c r="DC17" s="1195"/>
      <c r="DD17" s="1195"/>
      <c r="DE17" s="1195"/>
    </row>
    <row r="18" spans="1:109" s="245" customFormat="1" ht="13.2" x14ac:dyDescent="0.2">
      <c r="A18" s="247"/>
      <c r="B18" s="1195"/>
      <c r="C18" s="1195"/>
      <c r="D18" s="1195"/>
      <c r="E18" s="1195"/>
      <c r="F18" s="1195"/>
      <c r="G18" s="1195"/>
      <c r="H18" s="1195"/>
      <c r="I18" s="1195"/>
      <c r="J18" s="1195"/>
      <c r="K18" s="1195"/>
      <c r="L18" s="1195"/>
      <c r="M18" s="1195"/>
      <c r="N18" s="1195"/>
      <c r="O18" s="1195"/>
      <c r="P18" s="1195"/>
      <c r="Q18" s="1195"/>
      <c r="R18" s="1195"/>
      <c r="S18" s="1195"/>
      <c r="T18" s="1195"/>
      <c r="U18" s="1195"/>
      <c r="V18" s="1195"/>
      <c r="W18" s="1195"/>
      <c r="X18" s="1195"/>
      <c r="Y18" s="1195"/>
      <c r="Z18" s="1195"/>
      <c r="AA18" s="1195"/>
      <c r="AB18" s="1195"/>
      <c r="AC18" s="1195"/>
      <c r="AD18" s="1195"/>
      <c r="AE18" s="1195"/>
      <c r="AF18" s="1195"/>
      <c r="AG18" s="1195"/>
      <c r="AH18" s="1195"/>
      <c r="AI18" s="1195"/>
      <c r="AJ18" s="1195"/>
      <c r="AK18" s="1195"/>
      <c r="AL18" s="1195"/>
      <c r="AM18" s="1195"/>
      <c r="AN18" s="1195"/>
      <c r="AO18" s="1195"/>
      <c r="AP18" s="1195"/>
      <c r="AQ18" s="1195"/>
      <c r="AR18" s="1195"/>
      <c r="AS18" s="1195"/>
      <c r="AT18" s="1195"/>
      <c r="AU18" s="1195"/>
      <c r="AV18" s="1195"/>
      <c r="AW18" s="1195"/>
      <c r="AX18" s="1195"/>
      <c r="AY18" s="1195"/>
      <c r="AZ18" s="1195"/>
      <c r="BA18" s="1195"/>
      <c r="BB18" s="1195"/>
      <c r="BC18" s="1195"/>
      <c r="BD18" s="1195"/>
      <c r="BE18" s="1195"/>
      <c r="BF18" s="1195"/>
      <c r="BG18" s="1195"/>
      <c r="BH18" s="1195"/>
      <c r="BI18" s="1195"/>
      <c r="BJ18" s="1195"/>
      <c r="BK18" s="1195"/>
      <c r="BL18" s="1195"/>
      <c r="BM18" s="1195"/>
      <c r="BN18" s="1195"/>
      <c r="BO18" s="1195"/>
      <c r="BP18" s="1195"/>
      <c r="BQ18" s="1195"/>
      <c r="BR18" s="1195"/>
      <c r="BS18" s="1195"/>
      <c r="BT18" s="1195"/>
      <c r="BU18" s="1195"/>
      <c r="BV18" s="1195"/>
      <c r="BW18" s="1195"/>
      <c r="BX18" s="1195"/>
      <c r="BY18" s="1195"/>
      <c r="BZ18" s="1195"/>
      <c r="CA18" s="1195"/>
      <c r="CB18" s="1195"/>
      <c r="CC18" s="1195"/>
      <c r="CD18" s="1195"/>
      <c r="CE18" s="1195"/>
      <c r="CF18" s="1195"/>
      <c r="CG18" s="1195"/>
      <c r="CH18" s="1195"/>
      <c r="CI18" s="1195"/>
      <c r="CJ18" s="1195"/>
      <c r="CK18" s="1195"/>
      <c r="CL18" s="1195"/>
      <c r="CM18" s="1195"/>
      <c r="CN18" s="1195"/>
      <c r="CO18" s="1195"/>
      <c r="CP18" s="1195"/>
      <c r="CQ18" s="1195"/>
      <c r="CR18" s="1195"/>
      <c r="CS18" s="1195"/>
      <c r="CT18" s="1195"/>
      <c r="CU18" s="1195"/>
      <c r="CV18" s="1195"/>
      <c r="CW18" s="1195"/>
      <c r="CX18" s="1195"/>
      <c r="CY18" s="1195"/>
      <c r="CZ18" s="1195"/>
      <c r="DA18" s="1195"/>
      <c r="DB18" s="1195"/>
      <c r="DC18" s="1195"/>
      <c r="DD18" s="1195"/>
      <c r="DE18" s="1195"/>
    </row>
    <row r="19" spans="1:109" ht="13.2" x14ac:dyDescent="0.2">
      <c r="DD19" s="247"/>
      <c r="DE19" s="247"/>
    </row>
    <row r="20" spans="1:109" ht="13.2" x14ac:dyDescent="0.2">
      <c r="DD20" s="247"/>
      <c r="DE20" s="247"/>
    </row>
    <row r="21" spans="1:109" ht="17.25" customHeight="1" x14ac:dyDescent="0.2">
      <c r="B21" s="1196"/>
      <c r="C21" s="249"/>
      <c r="D21" s="249"/>
      <c r="E21" s="249"/>
      <c r="F21" s="249"/>
      <c r="G21" s="249"/>
      <c r="H21" s="249"/>
      <c r="I21" s="249"/>
      <c r="J21" s="249"/>
      <c r="K21" s="249"/>
      <c r="L21" s="249"/>
      <c r="M21" s="249"/>
      <c r="N21" s="1197"/>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1197"/>
      <c r="AU21" s="249"/>
      <c r="AV21" s="249"/>
      <c r="AW21" s="249"/>
      <c r="AX21" s="249"/>
      <c r="AY21" s="249"/>
      <c r="AZ21" s="249"/>
      <c r="BA21" s="249"/>
      <c r="BB21" s="249"/>
      <c r="BC21" s="249"/>
      <c r="BD21" s="249"/>
      <c r="BE21" s="249"/>
      <c r="BF21" s="1197"/>
      <c r="BG21" s="249"/>
      <c r="BH21" s="249"/>
      <c r="BI21" s="249"/>
      <c r="BJ21" s="249"/>
      <c r="BK21" s="249"/>
      <c r="BL21" s="249"/>
      <c r="BM21" s="249"/>
      <c r="BN21" s="249"/>
      <c r="BO21" s="249"/>
      <c r="BP21" s="249"/>
      <c r="BQ21" s="249"/>
      <c r="BR21" s="1197"/>
      <c r="BS21" s="249"/>
      <c r="BT21" s="249"/>
      <c r="BU21" s="249"/>
      <c r="BV21" s="249"/>
      <c r="BW21" s="249"/>
      <c r="BX21" s="249"/>
      <c r="BY21" s="249"/>
      <c r="BZ21" s="249"/>
      <c r="CA21" s="249"/>
      <c r="CB21" s="249"/>
      <c r="CC21" s="249"/>
      <c r="CD21" s="1197"/>
      <c r="CE21" s="249"/>
      <c r="CF21" s="249"/>
      <c r="CG21" s="249"/>
      <c r="CH21" s="249"/>
      <c r="CI21" s="249"/>
      <c r="CJ21" s="249"/>
      <c r="CK21" s="249"/>
      <c r="CL21" s="249"/>
      <c r="CM21" s="249"/>
      <c r="CN21" s="249"/>
      <c r="CO21" s="249"/>
      <c r="CP21" s="1197"/>
      <c r="CQ21" s="249"/>
      <c r="CR21" s="249"/>
      <c r="CS21" s="249"/>
      <c r="CT21" s="249"/>
      <c r="CU21" s="249"/>
      <c r="CV21" s="249"/>
      <c r="CW21" s="249"/>
      <c r="CX21" s="249"/>
      <c r="CY21" s="249"/>
      <c r="CZ21" s="249"/>
      <c r="DA21" s="249"/>
      <c r="DB21" s="1197"/>
      <c r="DC21" s="249"/>
      <c r="DD21" s="250"/>
      <c r="DE21" s="247"/>
    </row>
    <row r="22" spans="1:109" ht="17.25" customHeight="1" x14ac:dyDescent="0.2">
      <c r="B22" s="251"/>
    </row>
    <row r="23" spans="1:109" ht="13.2" x14ac:dyDescent="0.2">
      <c r="B23" s="251"/>
    </row>
    <row r="24" spans="1:109" ht="13.2" x14ac:dyDescent="0.2">
      <c r="B24" s="251"/>
    </row>
    <row r="25" spans="1:109" ht="13.2" x14ac:dyDescent="0.2">
      <c r="B25" s="251"/>
    </row>
    <row r="26" spans="1:109" ht="13.2" x14ac:dyDescent="0.2">
      <c r="B26" s="251"/>
    </row>
    <row r="27" spans="1:109" ht="13.2" x14ac:dyDescent="0.2">
      <c r="B27" s="251"/>
    </row>
    <row r="28" spans="1:109" ht="13.2" x14ac:dyDescent="0.2">
      <c r="B28" s="251"/>
    </row>
    <row r="29" spans="1:109" ht="13.2" x14ac:dyDescent="0.2">
      <c r="B29" s="251"/>
    </row>
    <row r="30" spans="1:109" ht="13.2" x14ac:dyDescent="0.2">
      <c r="B30" s="251"/>
    </row>
    <row r="31" spans="1:109" ht="13.2" x14ac:dyDescent="0.2">
      <c r="B31" s="251"/>
    </row>
    <row r="32" spans="1:109" ht="13.2" x14ac:dyDescent="0.2">
      <c r="B32" s="251"/>
    </row>
    <row r="33" spans="2:109" ht="13.2" x14ac:dyDescent="0.2">
      <c r="B33" s="251"/>
    </row>
    <row r="34" spans="2:109" ht="13.2" x14ac:dyDescent="0.2">
      <c r="B34" s="251"/>
    </row>
    <row r="35" spans="2:109" ht="13.2" x14ac:dyDescent="0.2">
      <c r="B35" s="251"/>
    </row>
    <row r="36" spans="2:109" ht="13.2" x14ac:dyDescent="0.2">
      <c r="B36" s="251"/>
    </row>
    <row r="37" spans="2:109" ht="13.2" x14ac:dyDescent="0.2">
      <c r="B37" s="251"/>
    </row>
    <row r="38" spans="2:109" ht="13.2" x14ac:dyDescent="0.2">
      <c r="B38" s="251"/>
    </row>
    <row r="39" spans="2:109" ht="13.2" x14ac:dyDescent="0.2">
      <c r="B39" s="332"/>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33"/>
    </row>
    <row r="40" spans="2:109" ht="13.2" x14ac:dyDescent="0.2">
      <c r="B40" s="1198"/>
      <c r="DD40" s="1198"/>
      <c r="DE40" s="247"/>
    </row>
    <row r="41" spans="2:109" ht="16.2" x14ac:dyDescent="0.2">
      <c r="B41" s="248" t="s">
        <v>614</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50"/>
    </row>
    <row r="42" spans="2:109" ht="13.2" x14ac:dyDescent="0.2">
      <c r="B42" s="251"/>
      <c r="G42" s="1199"/>
      <c r="I42" s="1200"/>
      <c r="J42" s="1200"/>
      <c r="K42" s="1200"/>
      <c r="AM42" s="1199"/>
      <c r="AN42" s="1199" t="s">
        <v>615</v>
      </c>
      <c r="AP42" s="1200"/>
      <c r="AQ42" s="1200"/>
      <c r="AR42" s="1200"/>
      <c r="AY42" s="1199"/>
      <c r="BA42" s="1200"/>
      <c r="BB42" s="1200"/>
      <c r="BC42" s="1200"/>
      <c r="BK42" s="1199"/>
      <c r="BM42" s="1200"/>
      <c r="BN42" s="1200"/>
      <c r="BO42" s="1200"/>
      <c r="BW42" s="1199"/>
      <c r="BY42" s="1200"/>
      <c r="BZ42" s="1200"/>
      <c r="CA42" s="1200"/>
      <c r="CI42" s="1199"/>
      <c r="CK42" s="1200"/>
      <c r="CL42" s="1200"/>
      <c r="CM42" s="1200"/>
      <c r="CU42" s="1199"/>
      <c r="CW42" s="1200"/>
      <c r="CX42" s="1200"/>
      <c r="CY42" s="1200"/>
    </row>
    <row r="43" spans="2:109" ht="13.5" customHeight="1" x14ac:dyDescent="0.2">
      <c r="B43" s="251"/>
      <c r="AN43" s="1201" t="s">
        <v>616</v>
      </c>
      <c r="AO43" s="1202"/>
      <c r="AP43" s="1202"/>
      <c r="AQ43" s="1202"/>
      <c r="AR43" s="1202"/>
      <c r="AS43" s="1202"/>
      <c r="AT43" s="1202"/>
      <c r="AU43" s="1202"/>
      <c r="AV43" s="1202"/>
      <c r="AW43" s="1202"/>
      <c r="AX43" s="1202"/>
      <c r="AY43" s="1202"/>
      <c r="AZ43" s="1202"/>
      <c r="BA43" s="1202"/>
      <c r="BB43" s="1202"/>
      <c r="BC43" s="1202"/>
      <c r="BD43" s="1202"/>
      <c r="BE43" s="1202"/>
      <c r="BF43" s="1202"/>
      <c r="BG43" s="1202"/>
      <c r="BH43" s="1202"/>
      <c r="BI43" s="1202"/>
      <c r="BJ43" s="1202"/>
      <c r="BK43" s="1202"/>
      <c r="BL43" s="1202"/>
      <c r="BM43" s="1202"/>
      <c r="BN43" s="1202"/>
      <c r="BO43" s="1202"/>
      <c r="BP43" s="1202"/>
      <c r="BQ43" s="1202"/>
      <c r="BR43" s="1202"/>
      <c r="BS43" s="1202"/>
      <c r="BT43" s="1202"/>
      <c r="BU43" s="1202"/>
      <c r="BV43" s="1202"/>
      <c r="BW43" s="1202"/>
      <c r="BX43" s="1202"/>
      <c r="BY43" s="1202"/>
      <c r="BZ43" s="1202"/>
      <c r="CA43" s="1202"/>
      <c r="CB43" s="1202"/>
      <c r="CC43" s="1202"/>
      <c r="CD43" s="1202"/>
      <c r="CE43" s="1202"/>
      <c r="CF43" s="1202"/>
      <c r="CG43" s="1202"/>
      <c r="CH43" s="1202"/>
      <c r="CI43" s="1202"/>
      <c r="CJ43" s="1202"/>
      <c r="CK43" s="1202"/>
      <c r="CL43" s="1202"/>
      <c r="CM43" s="1202"/>
      <c r="CN43" s="1202"/>
      <c r="CO43" s="1202"/>
      <c r="CP43" s="1202"/>
      <c r="CQ43" s="1202"/>
      <c r="CR43" s="1202"/>
      <c r="CS43" s="1202"/>
      <c r="CT43" s="1202"/>
      <c r="CU43" s="1202"/>
      <c r="CV43" s="1202"/>
      <c r="CW43" s="1202"/>
      <c r="CX43" s="1202"/>
      <c r="CY43" s="1202"/>
      <c r="CZ43" s="1202"/>
      <c r="DA43" s="1202"/>
      <c r="DB43" s="1202"/>
      <c r="DC43" s="1203"/>
    </row>
    <row r="44" spans="2:109" ht="13.2" x14ac:dyDescent="0.2">
      <c r="B44" s="251"/>
      <c r="AN44" s="1204"/>
      <c r="AO44" s="1205"/>
      <c r="AP44" s="1205"/>
      <c r="AQ44" s="1205"/>
      <c r="AR44" s="1205"/>
      <c r="AS44" s="1205"/>
      <c r="AT44" s="1205"/>
      <c r="AU44" s="1205"/>
      <c r="AV44" s="1205"/>
      <c r="AW44" s="1205"/>
      <c r="AX44" s="1205"/>
      <c r="AY44" s="1205"/>
      <c r="AZ44" s="1205"/>
      <c r="BA44" s="1205"/>
      <c r="BB44" s="1205"/>
      <c r="BC44" s="1205"/>
      <c r="BD44" s="1205"/>
      <c r="BE44" s="1205"/>
      <c r="BF44" s="1205"/>
      <c r="BG44" s="1205"/>
      <c r="BH44" s="1205"/>
      <c r="BI44" s="1205"/>
      <c r="BJ44" s="1205"/>
      <c r="BK44" s="1205"/>
      <c r="BL44" s="1205"/>
      <c r="BM44" s="1205"/>
      <c r="BN44" s="1205"/>
      <c r="BO44" s="1205"/>
      <c r="BP44" s="1205"/>
      <c r="BQ44" s="1205"/>
      <c r="BR44" s="1205"/>
      <c r="BS44" s="1205"/>
      <c r="BT44" s="1205"/>
      <c r="BU44" s="1205"/>
      <c r="BV44" s="1205"/>
      <c r="BW44" s="1205"/>
      <c r="BX44" s="1205"/>
      <c r="BY44" s="1205"/>
      <c r="BZ44" s="1205"/>
      <c r="CA44" s="1205"/>
      <c r="CB44" s="1205"/>
      <c r="CC44" s="1205"/>
      <c r="CD44" s="1205"/>
      <c r="CE44" s="1205"/>
      <c r="CF44" s="1205"/>
      <c r="CG44" s="1205"/>
      <c r="CH44" s="1205"/>
      <c r="CI44" s="1205"/>
      <c r="CJ44" s="1205"/>
      <c r="CK44" s="1205"/>
      <c r="CL44" s="1205"/>
      <c r="CM44" s="1205"/>
      <c r="CN44" s="1205"/>
      <c r="CO44" s="1205"/>
      <c r="CP44" s="1205"/>
      <c r="CQ44" s="1205"/>
      <c r="CR44" s="1205"/>
      <c r="CS44" s="1205"/>
      <c r="CT44" s="1205"/>
      <c r="CU44" s="1205"/>
      <c r="CV44" s="1205"/>
      <c r="CW44" s="1205"/>
      <c r="CX44" s="1205"/>
      <c r="CY44" s="1205"/>
      <c r="CZ44" s="1205"/>
      <c r="DA44" s="1205"/>
      <c r="DB44" s="1205"/>
      <c r="DC44" s="1206"/>
    </row>
    <row r="45" spans="2:109" ht="13.2" x14ac:dyDescent="0.2">
      <c r="B45" s="251"/>
      <c r="AN45" s="1204"/>
      <c r="AO45" s="1205"/>
      <c r="AP45" s="1205"/>
      <c r="AQ45" s="1205"/>
      <c r="AR45" s="1205"/>
      <c r="AS45" s="1205"/>
      <c r="AT45" s="1205"/>
      <c r="AU45" s="1205"/>
      <c r="AV45" s="1205"/>
      <c r="AW45" s="1205"/>
      <c r="AX45" s="1205"/>
      <c r="AY45" s="1205"/>
      <c r="AZ45" s="1205"/>
      <c r="BA45" s="1205"/>
      <c r="BB45" s="1205"/>
      <c r="BC45" s="1205"/>
      <c r="BD45" s="1205"/>
      <c r="BE45" s="1205"/>
      <c r="BF45" s="1205"/>
      <c r="BG45" s="1205"/>
      <c r="BH45" s="1205"/>
      <c r="BI45" s="1205"/>
      <c r="BJ45" s="1205"/>
      <c r="BK45" s="1205"/>
      <c r="BL45" s="1205"/>
      <c r="BM45" s="1205"/>
      <c r="BN45" s="1205"/>
      <c r="BO45" s="1205"/>
      <c r="BP45" s="1205"/>
      <c r="BQ45" s="1205"/>
      <c r="BR45" s="1205"/>
      <c r="BS45" s="1205"/>
      <c r="BT45" s="1205"/>
      <c r="BU45" s="1205"/>
      <c r="BV45" s="1205"/>
      <c r="BW45" s="1205"/>
      <c r="BX45" s="1205"/>
      <c r="BY45" s="1205"/>
      <c r="BZ45" s="1205"/>
      <c r="CA45" s="1205"/>
      <c r="CB45" s="1205"/>
      <c r="CC45" s="1205"/>
      <c r="CD45" s="1205"/>
      <c r="CE45" s="1205"/>
      <c r="CF45" s="1205"/>
      <c r="CG45" s="1205"/>
      <c r="CH45" s="1205"/>
      <c r="CI45" s="1205"/>
      <c r="CJ45" s="1205"/>
      <c r="CK45" s="1205"/>
      <c r="CL45" s="1205"/>
      <c r="CM45" s="1205"/>
      <c r="CN45" s="1205"/>
      <c r="CO45" s="1205"/>
      <c r="CP45" s="1205"/>
      <c r="CQ45" s="1205"/>
      <c r="CR45" s="1205"/>
      <c r="CS45" s="1205"/>
      <c r="CT45" s="1205"/>
      <c r="CU45" s="1205"/>
      <c r="CV45" s="1205"/>
      <c r="CW45" s="1205"/>
      <c r="CX45" s="1205"/>
      <c r="CY45" s="1205"/>
      <c r="CZ45" s="1205"/>
      <c r="DA45" s="1205"/>
      <c r="DB45" s="1205"/>
      <c r="DC45" s="1206"/>
    </row>
    <row r="46" spans="2:109" ht="13.2" x14ac:dyDescent="0.2">
      <c r="B46" s="251"/>
      <c r="AN46" s="1204"/>
      <c r="AO46" s="1205"/>
      <c r="AP46" s="1205"/>
      <c r="AQ46" s="1205"/>
      <c r="AR46" s="1205"/>
      <c r="AS46" s="1205"/>
      <c r="AT46" s="1205"/>
      <c r="AU46" s="1205"/>
      <c r="AV46" s="1205"/>
      <c r="AW46" s="1205"/>
      <c r="AX46" s="1205"/>
      <c r="AY46" s="1205"/>
      <c r="AZ46" s="1205"/>
      <c r="BA46" s="1205"/>
      <c r="BB46" s="1205"/>
      <c r="BC46" s="1205"/>
      <c r="BD46" s="1205"/>
      <c r="BE46" s="1205"/>
      <c r="BF46" s="1205"/>
      <c r="BG46" s="1205"/>
      <c r="BH46" s="1205"/>
      <c r="BI46" s="1205"/>
      <c r="BJ46" s="1205"/>
      <c r="BK46" s="1205"/>
      <c r="BL46" s="1205"/>
      <c r="BM46" s="1205"/>
      <c r="BN46" s="1205"/>
      <c r="BO46" s="1205"/>
      <c r="BP46" s="1205"/>
      <c r="BQ46" s="1205"/>
      <c r="BR46" s="1205"/>
      <c r="BS46" s="1205"/>
      <c r="BT46" s="1205"/>
      <c r="BU46" s="1205"/>
      <c r="BV46" s="1205"/>
      <c r="BW46" s="1205"/>
      <c r="BX46" s="1205"/>
      <c r="BY46" s="1205"/>
      <c r="BZ46" s="1205"/>
      <c r="CA46" s="1205"/>
      <c r="CB46" s="1205"/>
      <c r="CC46" s="1205"/>
      <c r="CD46" s="1205"/>
      <c r="CE46" s="1205"/>
      <c r="CF46" s="1205"/>
      <c r="CG46" s="1205"/>
      <c r="CH46" s="1205"/>
      <c r="CI46" s="1205"/>
      <c r="CJ46" s="1205"/>
      <c r="CK46" s="1205"/>
      <c r="CL46" s="1205"/>
      <c r="CM46" s="1205"/>
      <c r="CN46" s="1205"/>
      <c r="CO46" s="1205"/>
      <c r="CP46" s="1205"/>
      <c r="CQ46" s="1205"/>
      <c r="CR46" s="1205"/>
      <c r="CS46" s="1205"/>
      <c r="CT46" s="1205"/>
      <c r="CU46" s="1205"/>
      <c r="CV46" s="1205"/>
      <c r="CW46" s="1205"/>
      <c r="CX46" s="1205"/>
      <c r="CY46" s="1205"/>
      <c r="CZ46" s="1205"/>
      <c r="DA46" s="1205"/>
      <c r="DB46" s="1205"/>
      <c r="DC46" s="1206"/>
    </row>
    <row r="47" spans="2:109" ht="13.2" x14ac:dyDescent="0.2">
      <c r="B47" s="251"/>
      <c r="AN47" s="1207"/>
      <c r="AO47" s="1208"/>
      <c r="AP47" s="1208"/>
      <c r="AQ47" s="1208"/>
      <c r="AR47" s="1208"/>
      <c r="AS47" s="1208"/>
      <c r="AT47" s="1208"/>
      <c r="AU47" s="1208"/>
      <c r="AV47" s="1208"/>
      <c r="AW47" s="1208"/>
      <c r="AX47" s="1208"/>
      <c r="AY47" s="1208"/>
      <c r="AZ47" s="1208"/>
      <c r="BA47" s="1208"/>
      <c r="BB47" s="1208"/>
      <c r="BC47" s="1208"/>
      <c r="BD47" s="1208"/>
      <c r="BE47" s="1208"/>
      <c r="BF47" s="1208"/>
      <c r="BG47" s="1208"/>
      <c r="BH47" s="1208"/>
      <c r="BI47" s="1208"/>
      <c r="BJ47" s="1208"/>
      <c r="BK47" s="1208"/>
      <c r="BL47" s="1208"/>
      <c r="BM47" s="1208"/>
      <c r="BN47" s="1208"/>
      <c r="BO47" s="1208"/>
      <c r="BP47" s="1208"/>
      <c r="BQ47" s="1208"/>
      <c r="BR47" s="1208"/>
      <c r="BS47" s="1208"/>
      <c r="BT47" s="1208"/>
      <c r="BU47" s="1208"/>
      <c r="BV47" s="1208"/>
      <c r="BW47" s="1208"/>
      <c r="BX47" s="1208"/>
      <c r="BY47" s="1208"/>
      <c r="BZ47" s="1208"/>
      <c r="CA47" s="1208"/>
      <c r="CB47" s="1208"/>
      <c r="CC47" s="1208"/>
      <c r="CD47" s="1208"/>
      <c r="CE47" s="1208"/>
      <c r="CF47" s="1208"/>
      <c r="CG47" s="1208"/>
      <c r="CH47" s="1208"/>
      <c r="CI47" s="1208"/>
      <c r="CJ47" s="1208"/>
      <c r="CK47" s="1208"/>
      <c r="CL47" s="1208"/>
      <c r="CM47" s="1208"/>
      <c r="CN47" s="1208"/>
      <c r="CO47" s="1208"/>
      <c r="CP47" s="1208"/>
      <c r="CQ47" s="1208"/>
      <c r="CR47" s="1208"/>
      <c r="CS47" s="1208"/>
      <c r="CT47" s="1208"/>
      <c r="CU47" s="1208"/>
      <c r="CV47" s="1208"/>
      <c r="CW47" s="1208"/>
      <c r="CX47" s="1208"/>
      <c r="CY47" s="1208"/>
      <c r="CZ47" s="1208"/>
      <c r="DA47" s="1208"/>
      <c r="DB47" s="1208"/>
      <c r="DC47" s="1209"/>
    </row>
    <row r="48" spans="2:109" ht="13.2" x14ac:dyDescent="0.2">
      <c r="B48" s="251"/>
      <c r="H48" s="1210"/>
      <c r="I48" s="1210"/>
      <c r="J48" s="1210"/>
      <c r="AN48" s="1210"/>
      <c r="AO48" s="1210"/>
      <c r="AP48" s="1210"/>
      <c r="AZ48" s="1210"/>
      <c r="BA48" s="1210"/>
      <c r="BB48" s="1210"/>
      <c r="BL48" s="1210"/>
      <c r="BM48" s="1210"/>
      <c r="BN48" s="1210"/>
      <c r="BX48" s="1210"/>
      <c r="BY48" s="1210"/>
      <c r="BZ48" s="1210"/>
      <c r="CJ48" s="1210"/>
      <c r="CK48" s="1210"/>
      <c r="CL48" s="1210"/>
      <c r="CV48" s="1210"/>
      <c r="CW48" s="1210"/>
      <c r="CX48" s="1210"/>
    </row>
    <row r="49" spans="1:109" ht="13.2" x14ac:dyDescent="0.2">
      <c r="B49" s="251"/>
      <c r="AN49" s="247" t="s">
        <v>617</v>
      </c>
    </row>
    <row r="50" spans="1:109" ht="13.2" x14ac:dyDescent="0.2">
      <c r="B50" s="251"/>
      <c r="G50" s="1211"/>
      <c r="H50" s="1211"/>
      <c r="I50" s="1211"/>
      <c r="J50" s="1211"/>
      <c r="K50" s="1212"/>
      <c r="L50" s="1212"/>
      <c r="M50" s="1213"/>
      <c r="N50" s="1213"/>
      <c r="AN50" s="1214"/>
      <c r="AO50" s="1215"/>
      <c r="AP50" s="1215"/>
      <c r="AQ50" s="1215"/>
      <c r="AR50" s="1215"/>
      <c r="AS50" s="1215"/>
      <c r="AT50" s="1215"/>
      <c r="AU50" s="1215"/>
      <c r="AV50" s="1215"/>
      <c r="AW50" s="1215"/>
      <c r="AX50" s="1215"/>
      <c r="AY50" s="1215"/>
      <c r="AZ50" s="1215"/>
      <c r="BA50" s="1215"/>
      <c r="BB50" s="1215"/>
      <c r="BC50" s="1215"/>
      <c r="BD50" s="1215"/>
      <c r="BE50" s="1215"/>
      <c r="BF50" s="1215"/>
      <c r="BG50" s="1215"/>
      <c r="BH50" s="1215"/>
      <c r="BI50" s="1215"/>
      <c r="BJ50" s="1215"/>
      <c r="BK50" s="1215"/>
      <c r="BL50" s="1215"/>
      <c r="BM50" s="1215"/>
      <c r="BN50" s="1215"/>
      <c r="BO50" s="1216"/>
      <c r="BP50" s="1217" t="s">
        <v>572</v>
      </c>
      <c r="BQ50" s="1217"/>
      <c r="BR50" s="1217"/>
      <c r="BS50" s="1217"/>
      <c r="BT50" s="1217"/>
      <c r="BU50" s="1217"/>
      <c r="BV50" s="1217"/>
      <c r="BW50" s="1217"/>
      <c r="BX50" s="1217" t="s">
        <v>573</v>
      </c>
      <c r="BY50" s="1217"/>
      <c r="BZ50" s="1217"/>
      <c r="CA50" s="1217"/>
      <c r="CB50" s="1217"/>
      <c r="CC50" s="1217"/>
      <c r="CD50" s="1217"/>
      <c r="CE50" s="1217"/>
      <c r="CF50" s="1217" t="s">
        <v>574</v>
      </c>
      <c r="CG50" s="1217"/>
      <c r="CH50" s="1217"/>
      <c r="CI50" s="1217"/>
      <c r="CJ50" s="1217"/>
      <c r="CK50" s="1217"/>
      <c r="CL50" s="1217"/>
      <c r="CM50" s="1217"/>
      <c r="CN50" s="1217" t="s">
        <v>575</v>
      </c>
      <c r="CO50" s="1217"/>
      <c r="CP50" s="1217"/>
      <c r="CQ50" s="1217"/>
      <c r="CR50" s="1217"/>
      <c r="CS50" s="1217"/>
      <c r="CT50" s="1217"/>
      <c r="CU50" s="1217"/>
      <c r="CV50" s="1217" t="s">
        <v>576</v>
      </c>
      <c r="CW50" s="1217"/>
      <c r="CX50" s="1217"/>
      <c r="CY50" s="1217"/>
      <c r="CZ50" s="1217"/>
      <c r="DA50" s="1217"/>
      <c r="DB50" s="1217"/>
      <c r="DC50" s="1217"/>
    </row>
    <row r="51" spans="1:109" ht="13.5" customHeight="1" x14ac:dyDescent="0.2">
      <c r="B51" s="251"/>
      <c r="G51" s="1218"/>
      <c r="H51" s="1218"/>
      <c r="I51" s="1219"/>
      <c r="J51" s="1219"/>
      <c r="K51" s="1220"/>
      <c r="L51" s="1220"/>
      <c r="M51" s="1220"/>
      <c r="N51" s="1220"/>
      <c r="AM51" s="1210"/>
      <c r="AN51" s="1221" t="s">
        <v>618</v>
      </c>
      <c r="AO51" s="1221"/>
      <c r="AP51" s="1221"/>
      <c r="AQ51" s="1221"/>
      <c r="AR51" s="1221"/>
      <c r="AS51" s="1221"/>
      <c r="AT51" s="1221"/>
      <c r="AU51" s="1221"/>
      <c r="AV51" s="1221"/>
      <c r="AW51" s="1221"/>
      <c r="AX51" s="1221"/>
      <c r="AY51" s="1221"/>
      <c r="AZ51" s="1221"/>
      <c r="BA51" s="1221"/>
      <c r="BB51" s="1221" t="s">
        <v>619</v>
      </c>
      <c r="BC51" s="1221"/>
      <c r="BD51" s="1221"/>
      <c r="BE51" s="1221"/>
      <c r="BF51" s="1221"/>
      <c r="BG51" s="1221"/>
      <c r="BH51" s="1221"/>
      <c r="BI51" s="1221"/>
      <c r="BJ51" s="1221"/>
      <c r="BK51" s="1221"/>
      <c r="BL51" s="1221"/>
      <c r="BM51" s="1221"/>
      <c r="BN51" s="1221"/>
      <c r="BO51" s="1221"/>
      <c r="BP51" s="1222"/>
      <c r="BQ51" s="1223"/>
      <c r="BR51" s="1223"/>
      <c r="BS51" s="1223"/>
      <c r="BT51" s="1223"/>
      <c r="BU51" s="1223"/>
      <c r="BV51" s="1223"/>
      <c r="BW51" s="1223"/>
      <c r="BX51" s="1222"/>
      <c r="BY51" s="1223"/>
      <c r="BZ51" s="1223"/>
      <c r="CA51" s="1223"/>
      <c r="CB51" s="1223"/>
      <c r="CC51" s="1223"/>
      <c r="CD51" s="1223"/>
      <c r="CE51" s="1223"/>
      <c r="CF51" s="1222"/>
      <c r="CG51" s="1223"/>
      <c r="CH51" s="1223"/>
      <c r="CI51" s="1223"/>
      <c r="CJ51" s="1223"/>
      <c r="CK51" s="1223"/>
      <c r="CL51" s="1223"/>
      <c r="CM51" s="1223"/>
      <c r="CN51" s="1223">
        <v>15.3</v>
      </c>
      <c r="CO51" s="1223"/>
      <c r="CP51" s="1223"/>
      <c r="CQ51" s="1223"/>
      <c r="CR51" s="1223"/>
      <c r="CS51" s="1223"/>
      <c r="CT51" s="1223"/>
      <c r="CU51" s="1223"/>
      <c r="CV51" s="1223">
        <v>5.5</v>
      </c>
      <c r="CW51" s="1223"/>
      <c r="CX51" s="1223"/>
      <c r="CY51" s="1223"/>
      <c r="CZ51" s="1223"/>
      <c r="DA51" s="1223"/>
      <c r="DB51" s="1223"/>
      <c r="DC51" s="1223"/>
    </row>
    <row r="52" spans="1:109" ht="13.2" x14ac:dyDescent="0.2">
      <c r="B52" s="251"/>
      <c r="G52" s="1218"/>
      <c r="H52" s="1218"/>
      <c r="I52" s="1219"/>
      <c r="J52" s="1219"/>
      <c r="K52" s="1220"/>
      <c r="L52" s="1220"/>
      <c r="M52" s="1220"/>
      <c r="N52" s="1220"/>
      <c r="AM52" s="1210"/>
      <c r="AN52" s="1221"/>
      <c r="AO52" s="1221"/>
      <c r="AP52" s="1221"/>
      <c r="AQ52" s="1221"/>
      <c r="AR52" s="1221"/>
      <c r="AS52" s="1221"/>
      <c r="AT52" s="1221"/>
      <c r="AU52" s="1221"/>
      <c r="AV52" s="1221"/>
      <c r="AW52" s="1221"/>
      <c r="AX52" s="1221"/>
      <c r="AY52" s="1221"/>
      <c r="AZ52" s="1221"/>
      <c r="BA52" s="1221"/>
      <c r="BB52" s="1221"/>
      <c r="BC52" s="1221"/>
      <c r="BD52" s="1221"/>
      <c r="BE52" s="1221"/>
      <c r="BF52" s="1221"/>
      <c r="BG52" s="1221"/>
      <c r="BH52" s="1221"/>
      <c r="BI52" s="1221"/>
      <c r="BJ52" s="1221"/>
      <c r="BK52" s="1221"/>
      <c r="BL52" s="1221"/>
      <c r="BM52" s="1221"/>
      <c r="BN52" s="1221"/>
      <c r="BO52" s="1221"/>
      <c r="BP52" s="1223"/>
      <c r="BQ52" s="1223"/>
      <c r="BR52" s="1223"/>
      <c r="BS52" s="1223"/>
      <c r="BT52" s="1223"/>
      <c r="BU52" s="1223"/>
      <c r="BV52" s="1223"/>
      <c r="BW52" s="1223"/>
      <c r="BX52" s="1223"/>
      <c r="BY52" s="1223"/>
      <c r="BZ52" s="1223"/>
      <c r="CA52" s="1223"/>
      <c r="CB52" s="1223"/>
      <c r="CC52" s="1223"/>
      <c r="CD52" s="1223"/>
      <c r="CE52" s="1223"/>
      <c r="CF52" s="1223"/>
      <c r="CG52" s="1223"/>
      <c r="CH52" s="1223"/>
      <c r="CI52" s="1223"/>
      <c r="CJ52" s="1223"/>
      <c r="CK52" s="1223"/>
      <c r="CL52" s="1223"/>
      <c r="CM52" s="1223"/>
      <c r="CN52" s="1223"/>
      <c r="CO52" s="1223"/>
      <c r="CP52" s="1223"/>
      <c r="CQ52" s="1223"/>
      <c r="CR52" s="1223"/>
      <c r="CS52" s="1223"/>
      <c r="CT52" s="1223"/>
      <c r="CU52" s="1223"/>
      <c r="CV52" s="1223"/>
      <c r="CW52" s="1223"/>
      <c r="CX52" s="1223"/>
      <c r="CY52" s="1223"/>
      <c r="CZ52" s="1223"/>
      <c r="DA52" s="1223"/>
      <c r="DB52" s="1223"/>
      <c r="DC52" s="1223"/>
    </row>
    <row r="53" spans="1:109" ht="13.2" x14ac:dyDescent="0.2">
      <c r="A53" s="1200"/>
      <c r="B53" s="251"/>
      <c r="G53" s="1218"/>
      <c r="H53" s="1218"/>
      <c r="I53" s="1211"/>
      <c r="J53" s="1211"/>
      <c r="K53" s="1220"/>
      <c r="L53" s="1220"/>
      <c r="M53" s="1220"/>
      <c r="N53" s="1220"/>
      <c r="AM53" s="1210"/>
      <c r="AN53" s="1221"/>
      <c r="AO53" s="1221"/>
      <c r="AP53" s="1221"/>
      <c r="AQ53" s="1221"/>
      <c r="AR53" s="1221"/>
      <c r="AS53" s="1221"/>
      <c r="AT53" s="1221"/>
      <c r="AU53" s="1221"/>
      <c r="AV53" s="1221"/>
      <c r="AW53" s="1221"/>
      <c r="AX53" s="1221"/>
      <c r="AY53" s="1221"/>
      <c r="AZ53" s="1221"/>
      <c r="BA53" s="1221"/>
      <c r="BB53" s="1221" t="s">
        <v>620</v>
      </c>
      <c r="BC53" s="1221"/>
      <c r="BD53" s="1221"/>
      <c r="BE53" s="1221"/>
      <c r="BF53" s="1221"/>
      <c r="BG53" s="1221"/>
      <c r="BH53" s="1221"/>
      <c r="BI53" s="1221"/>
      <c r="BJ53" s="1221"/>
      <c r="BK53" s="1221"/>
      <c r="BL53" s="1221"/>
      <c r="BM53" s="1221"/>
      <c r="BN53" s="1221"/>
      <c r="BO53" s="1221"/>
      <c r="BP53" s="1222"/>
      <c r="BQ53" s="1223"/>
      <c r="BR53" s="1223"/>
      <c r="BS53" s="1223"/>
      <c r="BT53" s="1223"/>
      <c r="BU53" s="1223"/>
      <c r="BV53" s="1223"/>
      <c r="BW53" s="1223"/>
      <c r="BX53" s="1222"/>
      <c r="BY53" s="1223"/>
      <c r="BZ53" s="1223"/>
      <c r="CA53" s="1223"/>
      <c r="CB53" s="1223"/>
      <c r="CC53" s="1223"/>
      <c r="CD53" s="1223"/>
      <c r="CE53" s="1223"/>
      <c r="CF53" s="1222"/>
      <c r="CG53" s="1223"/>
      <c r="CH53" s="1223"/>
      <c r="CI53" s="1223"/>
      <c r="CJ53" s="1223"/>
      <c r="CK53" s="1223"/>
      <c r="CL53" s="1223"/>
      <c r="CM53" s="1223"/>
      <c r="CN53" s="1223">
        <v>50.9</v>
      </c>
      <c r="CO53" s="1223"/>
      <c r="CP53" s="1223"/>
      <c r="CQ53" s="1223"/>
      <c r="CR53" s="1223"/>
      <c r="CS53" s="1223"/>
      <c r="CT53" s="1223"/>
      <c r="CU53" s="1223"/>
      <c r="CV53" s="1223">
        <v>53.6</v>
      </c>
      <c r="CW53" s="1223"/>
      <c r="CX53" s="1223"/>
      <c r="CY53" s="1223"/>
      <c r="CZ53" s="1223"/>
      <c r="DA53" s="1223"/>
      <c r="DB53" s="1223"/>
      <c r="DC53" s="1223"/>
    </row>
    <row r="54" spans="1:109" ht="13.2" x14ac:dyDescent="0.2">
      <c r="A54" s="1200"/>
      <c r="B54" s="251"/>
      <c r="G54" s="1218"/>
      <c r="H54" s="1218"/>
      <c r="I54" s="1211"/>
      <c r="J54" s="1211"/>
      <c r="K54" s="1220"/>
      <c r="L54" s="1220"/>
      <c r="M54" s="1220"/>
      <c r="N54" s="1220"/>
      <c r="AM54" s="1210"/>
      <c r="AN54" s="1221"/>
      <c r="AO54" s="1221"/>
      <c r="AP54" s="1221"/>
      <c r="AQ54" s="1221"/>
      <c r="AR54" s="1221"/>
      <c r="AS54" s="1221"/>
      <c r="AT54" s="1221"/>
      <c r="AU54" s="1221"/>
      <c r="AV54" s="1221"/>
      <c r="AW54" s="1221"/>
      <c r="AX54" s="1221"/>
      <c r="AY54" s="1221"/>
      <c r="AZ54" s="1221"/>
      <c r="BA54" s="1221"/>
      <c r="BB54" s="1221"/>
      <c r="BC54" s="1221"/>
      <c r="BD54" s="1221"/>
      <c r="BE54" s="1221"/>
      <c r="BF54" s="1221"/>
      <c r="BG54" s="1221"/>
      <c r="BH54" s="1221"/>
      <c r="BI54" s="1221"/>
      <c r="BJ54" s="1221"/>
      <c r="BK54" s="1221"/>
      <c r="BL54" s="1221"/>
      <c r="BM54" s="1221"/>
      <c r="BN54" s="1221"/>
      <c r="BO54" s="1221"/>
      <c r="BP54" s="1223"/>
      <c r="BQ54" s="1223"/>
      <c r="BR54" s="1223"/>
      <c r="BS54" s="1223"/>
      <c r="BT54" s="1223"/>
      <c r="BU54" s="1223"/>
      <c r="BV54" s="1223"/>
      <c r="BW54" s="1223"/>
      <c r="BX54" s="1223"/>
      <c r="BY54" s="1223"/>
      <c r="BZ54" s="1223"/>
      <c r="CA54" s="1223"/>
      <c r="CB54" s="1223"/>
      <c r="CC54" s="1223"/>
      <c r="CD54" s="1223"/>
      <c r="CE54" s="1223"/>
      <c r="CF54" s="1223"/>
      <c r="CG54" s="1223"/>
      <c r="CH54" s="1223"/>
      <c r="CI54" s="1223"/>
      <c r="CJ54" s="1223"/>
      <c r="CK54" s="1223"/>
      <c r="CL54" s="1223"/>
      <c r="CM54" s="1223"/>
      <c r="CN54" s="1223"/>
      <c r="CO54" s="1223"/>
      <c r="CP54" s="1223"/>
      <c r="CQ54" s="1223"/>
      <c r="CR54" s="1223"/>
      <c r="CS54" s="1223"/>
      <c r="CT54" s="1223"/>
      <c r="CU54" s="1223"/>
      <c r="CV54" s="1223"/>
      <c r="CW54" s="1223"/>
      <c r="CX54" s="1223"/>
      <c r="CY54" s="1223"/>
      <c r="CZ54" s="1223"/>
      <c r="DA54" s="1223"/>
      <c r="DB54" s="1223"/>
      <c r="DC54" s="1223"/>
    </row>
    <row r="55" spans="1:109" ht="13.2" x14ac:dyDescent="0.2">
      <c r="A55" s="1200"/>
      <c r="B55" s="251"/>
      <c r="G55" s="1211"/>
      <c r="H55" s="1211"/>
      <c r="I55" s="1211"/>
      <c r="J55" s="1211"/>
      <c r="K55" s="1220"/>
      <c r="L55" s="1220"/>
      <c r="M55" s="1220"/>
      <c r="N55" s="1220"/>
      <c r="AN55" s="1217" t="s">
        <v>621</v>
      </c>
      <c r="AO55" s="1217"/>
      <c r="AP55" s="1217"/>
      <c r="AQ55" s="1217"/>
      <c r="AR55" s="1217"/>
      <c r="AS55" s="1217"/>
      <c r="AT55" s="1217"/>
      <c r="AU55" s="1217"/>
      <c r="AV55" s="1217"/>
      <c r="AW55" s="1217"/>
      <c r="AX55" s="1217"/>
      <c r="AY55" s="1217"/>
      <c r="AZ55" s="1217"/>
      <c r="BA55" s="1217"/>
      <c r="BB55" s="1221" t="s">
        <v>619</v>
      </c>
      <c r="BC55" s="1221"/>
      <c r="BD55" s="1221"/>
      <c r="BE55" s="1221"/>
      <c r="BF55" s="1221"/>
      <c r="BG55" s="1221"/>
      <c r="BH55" s="1221"/>
      <c r="BI55" s="1221"/>
      <c r="BJ55" s="1221"/>
      <c r="BK55" s="1221"/>
      <c r="BL55" s="1221"/>
      <c r="BM55" s="1221"/>
      <c r="BN55" s="1221"/>
      <c r="BO55" s="1221"/>
      <c r="BP55" s="1222"/>
      <c r="BQ55" s="1223"/>
      <c r="BR55" s="1223"/>
      <c r="BS55" s="1223"/>
      <c r="BT55" s="1223"/>
      <c r="BU55" s="1223"/>
      <c r="BV55" s="1223"/>
      <c r="BW55" s="1223"/>
      <c r="BX55" s="1222"/>
      <c r="BY55" s="1223"/>
      <c r="BZ55" s="1223"/>
      <c r="CA55" s="1223"/>
      <c r="CB55" s="1223"/>
      <c r="CC55" s="1223"/>
      <c r="CD55" s="1223"/>
      <c r="CE55" s="1223"/>
      <c r="CF55" s="1222"/>
      <c r="CG55" s="1223"/>
      <c r="CH55" s="1223"/>
      <c r="CI55" s="1223"/>
      <c r="CJ55" s="1223"/>
      <c r="CK55" s="1223"/>
      <c r="CL55" s="1223"/>
      <c r="CM55" s="1223"/>
      <c r="CN55" s="1223">
        <v>7.1</v>
      </c>
      <c r="CO55" s="1223"/>
      <c r="CP55" s="1223"/>
      <c r="CQ55" s="1223"/>
      <c r="CR55" s="1223"/>
      <c r="CS55" s="1223"/>
      <c r="CT55" s="1223"/>
      <c r="CU55" s="1223"/>
      <c r="CV55" s="1223">
        <v>5</v>
      </c>
      <c r="CW55" s="1223"/>
      <c r="CX55" s="1223"/>
      <c r="CY55" s="1223"/>
      <c r="CZ55" s="1223"/>
      <c r="DA55" s="1223"/>
      <c r="DB55" s="1223"/>
      <c r="DC55" s="1223"/>
    </row>
    <row r="56" spans="1:109" ht="13.2" x14ac:dyDescent="0.2">
      <c r="A56" s="1200"/>
      <c r="B56" s="251"/>
      <c r="G56" s="1211"/>
      <c r="H56" s="1211"/>
      <c r="I56" s="1211"/>
      <c r="J56" s="1211"/>
      <c r="K56" s="1220"/>
      <c r="L56" s="1220"/>
      <c r="M56" s="1220"/>
      <c r="N56" s="1220"/>
      <c r="AN56" s="1217"/>
      <c r="AO56" s="1217"/>
      <c r="AP56" s="1217"/>
      <c r="AQ56" s="1217"/>
      <c r="AR56" s="1217"/>
      <c r="AS56" s="1217"/>
      <c r="AT56" s="1217"/>
      <c r="AU56" s="1217"/>
      <c r="AV56" s="1217"/>
      <c r="AW56" s="1217"/>
      <c r="AX56" s="1217"/>
      <c r="AY56" s="1217"/>
      <c r="AZ56" s="1217"/>
      <c r="BA56" s="1217"/>
      <c r="BB56" s="1221"/>
      <c r="BC56" s="1221"/>
      <c r="BD56" s="1221"/>
      <c r="BE56" s="1221"/>
      <c r="BF56" s="1221"/>
      <c r="BG56" s="1221"/>
      <c r="BH56" s="1221"/>
      <c r="BI56" s="1221"/>
      <c r="BJ56" s="1221"/>
      <c r="BK56" s="1221"/>
      <c r="BL56" s="1221"/>
      <c r="BM56" s="1221"/>
      <c r="BN56" s="1221"/>
      <c r="BO56" s="1221"/>
      <c r="BP56" s="1223"/>
      <c r="BQ56" s="1223"/>
      <c r="BR56" s="1223"/>
      <c r="BS56" s="1223"/>
      <c r="BT56" s="1223"/>
      <c r="BU56" s="1223"/>
      <c r="BV56" s="1223"/>
      <c r="BW56" s="1223"/>
      <c r="BX56" s="1223"/>
      <c r="BY56" s="1223"/>
      <c r="BZ56" s="1223"/>
      <c r="CA56" s="1223"/>
      <c r="CB56" s="1223"/>
      <c r="CC56" s="1223"/>
      <c r="CD56" s="1223"/>
      <c r="CE56" s="1223"/>
      <c r="CF56" s="1223"/>
      <c r="CG56" s="1223"/>
      <c r="CH56" s="1223"/>
      <c r="CI56" s="1223"/>
      <c r="CJ56" s="1223"/>
      <c r="CK56" s="1223"/>
      <c r="CL56" s="1223"/>
      <c r="CM56" s="1223"/>
      <c r="CN56" s="1223"/>
      <c r="CO56" s="1223"/>
      <c r="CP56" s="1223"/>
      <c r="CQ56" s="1223"/>
      <c r="CR56" s="1223"/>
      <c r="CS56" s="1223"/>
      <c r="CT56" s="1223"/>
      <c r="CU56" s="1223"/>
      <c r="CV56" s="1223"/>
      <c r="CW56" s="1223"/>
      <c r="CX56" s="1223"/>
      <c r="CY56" s="1223"/>
      <c r="CZ56" s="1223"/>
      <c r="DA56" s="1223"/>
      <c r="DB56" s="1223"/>
      <c r="DC56" s="1223"/>
    </row>
    <row r="57" spans="1:109" s="1200" customFormat="1" ht="13.2" x14ac:dyDescent="0.2">
      <c r="B57" s="1224"/>
      <c r="G57" s="1211"/>
      <c r="H57" s="1211"/>
      <c r="I57" s="1225"/>
      <c r="J57" s="1225"/>
      <c r="K57" s="1220"/>
      <c r="L57" s="1220"/>
      <c r="M57" s="1220"/>
      <c r="N57" s="1220"/>
      <c r="AM57" s="247"/>
      <c r="AN57" s="1217"/>
      <c r="AO57" s="1217"/>
      <c r="AP57" s="1217"/>
      <c r="AQ57" s="1217"/>
      <c r="AR57" s="1217"/>
      <c r="AS57" s="1217"/>
      <c r="AT57" s="1217"/>
      <c r="AU57" s="1217"/>
      <c r="AV57" s="1217"/>
      <c r="AW57" s="1217"/>
      <c r="AX57" s="1217"/>
      <c r="AY57" s="1217"/>
      <c r="AZ57" s="1217"/>
      <c r="BA57" s="1217"/>
      <c r="BB57" s="1221" t="s">
        <v>620</v>
      </c>
      <c r="BC57" s="1221"/>
      <c r="BD57" s="1221"/>
      <c r="BE57" s="1221"/>
      <c r="BF57" s="1221"/>
      <c r="BG57" s="1221"/>
      <c r="BH57" s="1221"/>
      <c r="BI57" s="1221"/>
      <c r="BJ57" s="1221"/>
      <c r="BK57" s="1221"/>
      <c r="BL57" s="1221"/>
      <c r="BM57" s="1221"/>
      <c r="BN57" s="1221"/>
      <c r="BO57" s="1221"/>
      <c r="BP57" s="1222"/>
      <c r="BQ57" s="1223"/>
      <c r="BR57" s="1223"/>
      <c r="BS57" s="1223"/>
      <c r="BT57" s="1223"/>
      <c r="BU57" s="1223"/>
      <c r="BV57" s="1223"/>
      <c r="BW57" s="1223"/>
      <c r="BX57" s="1222"/>
      <c r="BY57" s="1223"/>
      <c r="BZ57" s="1223"/>
      <c r="CA57" s="1223"/>
      <c r="CB57" s="1223"/>
      <c r="CC57" s="1223"/>
      <c r="CD57" s="1223"/>
      <c r="CE57" s="1223"/>
      <c r="CF57" s="1222"/>
      <c r="CG57" s="1223"/>
      <c r="CH57" s="1223"/>
      <c r="CI57" s="1223"/>
      <c r="CJ57" s="1223"/>
      <c r="CK57" s="1223"/>
      <c r="CL57" s="1223"/>
      <c r="CM57" s="1223"/>
      <c r="CN57" s="1223">
        <v>61</v>
      </c>
      <c r="CO57" s="1223"/>
      <c r="CP57" s="1223"/>
      <c r="CQ57" s="1223"/>
      <c r="CR57" s="1223"/>
      <c r="CS57" s="1223"/>
      <c r="CT57" s="1223"/>
      <c r="CU57" s="1223"/>
      <c r="CV57" s="1223">
        <v>62.1</v>
      </c>
      <c r="CW57" s="1223"/>
      <c r="CX57" s="1223"/>
      <c r="CY57" s="1223"/>
      <c r="CZ57" s="1223"/>
      <c r="DA57" s="1223"/>
      <c r="DB57" s="1223"/>
      <c r="DC57" s="1223"/>
      <c r="DD57" s="1226"/>
      <c r="DE57" s="1224"/>
    </row>
    <row r="58" spans="1:109" s="1200" customFormat="1" ht="13.2" x14ac:dyDescent="0.2">
      <c r="A58" s="247"/>
      <c r="B58" s="1224"/>
      <c r="G58" s="1211"/>
      <c r="H58" s="1211"/>
      <c r="I58" s="1225"/>
      <c r="J58" s="1225"/>
      <c r="K58" s="1220"/>
      <c r="L58" s="1220"/>
      <c r="M58" s="1220"/>
      <c r="N58" s="1220"/>
      <c r="AM58" s="247"/>
      <c r="AN58" s="1217"/>
      <c r="AO58" s="1217"/>
      <c r="AP58" s="1217"/>
      <c r="AQ58" s="1217"/>
      <c r="AR58" s="1217"/>
      <c r="AS58" s="1217"/>
      <c r="AT58" s="1217"/>
      <c r="AU58" s="1217"/>
      <c r="AV58" s="1217"/>
      <c r="AW58" s="1217"/>
      <c r="AX58" s="1217"/>
      <c r="AY58" s="1217"/>
      <c r="AZ58" s="1217"/>
      <c r="BA58" s="1217"/>
      <c r="BB58" s="1221"/>
      <c r="BC58" s="1221"/>
      <c r="BD58" s="1221"/>
      <c r="BE58" s="1221"/>
      <c r="BF58" s="1221"/>
      <c r="BG58" s="1221"/>
      <c r="BH58" s="1221"/>
      <c r="BI58" s="1221"/>
      <c r="BJ58" s="1221"/>
      <c r="BK58" s="1221"/>
      <c r="BL58" s="1221"/>
      <c r="BM58" s="1221"/>
      <c r="BN58" s="1221"/>
      <c r="BO58" s="1221"/>
      <c r="BP58" s="1223"/>
      <c r="BQ58" s="1223"/>
      <c r="BR58" s="1223"/>
      <c r="BS58" s="1223"/>
      <c r="BT58" s="1223"/>
      <c r="BU58" s="1223"/>
      <c r="BV58" s="1223"/>
      <c r="BW58" s="1223"/>
      <c r="BX58" s="1223"/>
      <c r="BY58" s="1223"/>
      <c r="BZ58" s="1223"/>
      <c r="CA58" s="1223"/>
      <c r="CB58" s="1223"/>
      <c r="CC58" s="1223"/>
      <c r="CD58" s="1223"/>
      <c r="CE58" s="1223"/>
      <c r="CF58" s="1223"/>
      <c r="CG58" s="1223"/>
      <c r="CH58" s="1223"/>
      <c r="CI58" s="1223"/>
      <c r="CJ58" s="1223"/>
      <c r="CK58" s="1223"/>
      <c r="CL58" s="1223"/>
      <c r="CM58" s="1223"/>
      <c r="CN58" s="1223"/>
      <c r="CO58" s="1223"/>
      <c r="CP58" s="1223"/>
      <c r="CQ58" s="1223"/>
      <c r="CR58" s="1223"/>
      <c r="CS58" s="1223"/>
      <c r="CT58" s="1223"/>
      <c r="CU58" s="1223"/>
      <c r="CV58" s="1223"/>
      <c r="CW58" s="1223"/>
      <c r="CX58" s="1223"/>
      <c r="CY58" s="1223"/>
      <c r="CZ58" s="1223"/>
      <c r="DA58" s="1223"/>
      <c r="DB58" s="1223"/>
      <c r="DC58" s="1223"/>
      <c r="DD58" s="1226"/>
      <c r="DE58" s="1224"/>
    </row>
    <row r="59" spans="1:109" s="1200" customFormat="1" ht="13.2" x14ac:dyDescent="0.2">
      <c r="A59" s="247"/>
      <c r="B59" s="1224"/>
      <c r="K59" s="1227"/>
      <c r="L59" s="1227"/>
      <c r="M59" s="1227"/>
      <c r="N59" s="1227"/>
      <c r="AQ59" s="1227"/>
      <c r="AR59" s="1227"/>
      <c r="AS59" s="1227"/>
      <c r="AT59" s="1227"/>
      <c r="BC59" s="1227"/>
      <c r="BD59" s="1227"/>
      <c r="BE59" s="1227"/>
      <c r="BF59" s="1227"/>
      <c r="BO59" s="1227"/>
      <c r="BP59" s="1227"/>
      <c r="BQ59" s="1227"/>
      <c r="BR59" s="1227"/>
      <c r="CA59" s="1227"/>
      <c r="CB59" s="1227"/>
      <c r="CC59" s="1227"/>
      <c r="CD59" s="1227"/>
      <c r="CM59" s="1227"/>
      <c r="CN59" s="1227"/>
      <c r="CO59" s="1227"/>
      <c r="CP59" s="1227"/>
      <c r="CY59" s="1227"/>
      <c r="CZ59" s="1227"/>
      <c r="DA59" s="1227"/>
      <c r="DB59" s="1227"/>
      <c r="DC59" s="1227"/>
      <c r="DD59" s="1226"/>
      <c r="DE59" s="1224"/>
    </row>
    <row r="60" spans="1:109" s="1200" customFormat="1" ht="13.2" x14ac:dyDescent="0.2">
      <c r="A60" s="247"/>
      <c r="B60" s="1224"/>
      <c r="K60" s="1227"/>
      <c r="L60" s="1227"/>
      <c r="M60" s="1227"/>
      <c r="N60" s="1227"/>
      <c r="AQ60" s="1227"/>
      <c r="AR60" s="1227"/>
      <c r="AS60" s="1227"/>
      <c r="AT60" s="1227"/>
      <c r="BC60" s="1227"/>
      <c r="BD60" s="1227"/>
      <c r="BE60" s="1227"/>
      <c r="BF60" s="1227"/>
      <c r="BO60" s="1227"/>
      <c r="BP60" s="1227"/>
      <c r="BQ60" s="1227"/>
      <c r="BR60" s="1227"/>
      <c r="CA60" s="1227"/>
      <c r="CB60" s="1227"/>
      <c r="CC60" s="1227"/>
      <c r="CD60" s="1227"/>
      <c r="CM60" s="1227"/>
      <c r="CN60" s="1227"/>
      <c r="CO60" s="1227"/>
      <c r="CP60" s="1227"/>
      <c r="CY60" s="1227"/>
      <c r="CZ60" s="1227"/>
      <c r="DA60" s="1227"/>
      <c r="DB60" s="1227"/>
      <c r="DC60" s="1227"/>
      <c r="DD60" s="1226"/>
      <c r="DE60" s="1224"/>
    </row>
    <row r="61" spans="1:109" s="1200" customFormat="1" ht="13.2" x14ac:dyDescent="0.2">
      <c r="A61" s="247"/>
      <c r="B61" s="1228"/>
      <c r="C61" s="1229"/>
      <c r="D61" s="1229"/>
      <c r="E61" s="1229"/>
      <c r="F61" s="1229"/>
      <c r="G61" s="1229"/>
      <c r="H61" s="1229"/>
      <c r="I61" s="1229"/>
      <c r="J61" s="1229"/>
      <c r="K61" s="1229"/>
      <c r="L61" s="1229"/>
      <c r="M61" s="1230"/>
      <c r="N61" s="1230"/>
      <c r="O61" s="1229"/>
      <c r="P61" s="1229"/>
      <c r="Q61" s="1229"/>
      <c r="R61" s="1229"/>
      <c r="S61" s="1229"/>
      <c r="T61" s="1229"/>
      <c r="U61" s="1229"/>
      <c r="V61" s="1229"/>
      <c r="W61" s="1229"/>
      <c r="X61" s="1229"/>
      <c r="Y61" s="1229"/>
      <c r="Z61" s="1229"/>
      <c r="AA61" s="1229"/>
      <c r="AB61" s="1229"/>
      <c r="AC61" s="1229"/>
      <c r="AD61" s="1229"/>
      <c r="AE61" s="1229"/>
      <c r="AF61" s="1229"/>
      <c r="AG61" s="1229"/>
      <c r="AH61" s="1229"/>
      <c r="AI61" s="1229"/>
      <c r="AJ61" s="1229"/>
      <c r="AK61" s="1229"/>
      <c r="AL61" s="1229"/>
      <c r="AM61" s="1229"/>
      <c r="AN61" s="1229"/>
      <c r="AO61" s="1229"/>
      <c r="AP61" s="1229"/>
      <c r="AQ61" s="1229"/>
      <c r="AR61" s="1229"/>
      <c r="AS61" s="1230"/>
      <c r="AT61" s="1230"/>
      <c r="AU61" s="1229"/>
      <c r="AV61" s="1229"/>
      <c r="AW61" s="1229"/>
      <c r="AX61" s="1229"/>
      <c r="AY61" s="1229"/>
      <c r="AZ61" s="1229"/>
      <c r="BA61" s="1229"/>
      <c r="BB61" s="1229"/>
      <c r="BC61" s="1229"/>
      <c r="BD61" s="1229"/>
      <c r="BE61" s="1230"/>
      <c r="BF61" s="1230"/>
      <c r="BG61" s="1229"/>
      <c r="BH61" s="1229"/>
      <c r="BI61" s="1229"/>
      <c r="BJ61" s="1229"/>
      <c r="BK61" s="1229"/>
      <c r="BL61" s="1229"/>
      <c r="BM61" s="1229"/>
      <c r="BN61" s="1229"/>
      <c r="BO61" s="1229"/>
      <c r="BP61" s="1229"/>
      <c r="BQ61" s="1230"/>
      <c r="BR61" s="1230"/>
      <c r="BS61" s="1229"/>
      <c r="BT61" s="1229"/>
      <c r="BU61" s="1229"/>
      <c r="BV61" s="1229"/>
      <c r="BW61" s="1229"/>
      <c r="BX61" s="1229"/>
      <c r="BY61" s="1229"/>
      <c r="BZ61" s="1229"/>
      <c r="CA61" s="1229"/>
      <c r="CB61" s="1229"/>
      <c r="CC61" s="1230"/>
      <c r="CD61" s="1230"/>
      <c r="CE61" s="1229"/>
      <c r="CF61" s="1229"/>
      <c r="CG61" s="1229"/>
      <c r="CH61" s="1229"/>
      <c r="CI61" s="1229"/>
      <c r="CJ61" s="1229"/>
      <c r="CK61" s="1229"/>
      <c r="CL61" s="1229"/>
      <c r="CM61" s="1229"/>
      <c r="CN61" s="1229"/>
      <c r="CO61" s="1230"/>
      <c r="CP61" s="1230"/>
      <c r="CQ61" s="1229"/>
      <c r="CR61" s="1229"/>
      <c r="CS61" s="1229"/>
      <c r="CT61" s="1229"/>
      <c r="CU61" s="1229"/>
      <c r="CV61" s="1229"/>
      <c r="CW61" s="1229"/>
      <c r="CX61" s="1229"/>
      <c r="CY61" s="1229"/>
      <c r="CZ61" s="1229"/>
      <c r="DA61" s="1230"/>
      <c r="DB61" s="1230"/>
      <c r="DC61" s="1230"/>
      <c r="DD61" s="1231"/>
      <c r="DE61" s="1224"/>
    </row>
    <row r="62" spans="1:109" ht="13.2" x14ac:dyDescent="0.2">
      <c r="B62" s="1198"/>
      <c r="C62" s="1198"/>
      <c r="D62" s="1198"/>
      <c r="E62" s="1198"/>
      <c r="F62" s="1198"/>
      <c r="G62" s="1198"/>
      <c r="H62" s="1198"/>
      <c r="I62" s="1198"/>
      <c r="J62" s="1198"/>
      <c r="K62" s="1198"/>
      <c r="L62" s="1198"/>
      <c r="M62" s="1198"/>
      <c r="N62" s="1198"/>
      <c r="O62" s="1198"/>
      <c r="P62" s="1198"/>
      <c r="Q62" s="1198"/>
      <c r="R62" s="1198"/>
      <c r="S62" s="1198"/>
      <c r="T62" s="1198"/>
      <c r="U62" s="1198"/>
      <c r="V62" s="1198"/>
      <c r="W62" s="1198"/>
      <c r="X62" s="1198"/>
      <c r="Y62" s="1198"/>
      <c r="Z62" s="1198"/>
      <c r="AA62" s="1198"/>
      <c r="AB62" s="1198"/>
      <c r="AC62" s="1198"/>
      <c r="AD62" s="1198"/>
      <c r="AE62" s="1198"/>
      <c r="AF62" s="1198"/>
      <c r="AG62" s="1198"/>
      <c r="AH62" s="1198"/>
      <c r="AI62" s="1198"/>
      <c r="AJ62" s="1198"/>
      <c r="AK62" s="1198"/>
      <c r="AL62" s="1198"/>
      <c r="AM62" s="1198"/>
      <c r="AN62" s="1198"/>
      <c r="AO62" s="1198"/>
      <c r="AP62" s="1198"/>
      <c r="AQ62" s="1198"/>
      <c r="AR62" s="1198"/>
      <c r="AS62" s="1198"/>
      <c r="AT62" s="1198"/>
      <c r="AU62" s="1198"/>
      <c r="AV62" s="1198"/>
      <c r="AW62" s="1198"/>
      <c r="AX62" s="1198"/>
      <c r="AY62" s="1198"/>
      <c r="AZ62" s="1198"/>
      <c r="BA62" s="1198"/>
      <c r="BB62" s="1198"/>
      <c r="BC62" s="1198"/>
      <c r="BD62" s="1198"/>
      <c r="BE62" s="1198"/>
      <c r="BF62" s="1198"/>
      <c r="BG62" s="1198"/>
      <c r="BH62" s="1198"/>
      <c r="BI62" s="1198"/>
      <c r="BJ62" s="1198"/>
      <c r="BK62" s="1198"/>
      <c r="BL62" s="1198"/>
      <c r="BM62" s="1198"/>
      <c r="BN62" s="1198"/>
      <c r="BO62" s="1198"/>
      <c r="BP62" s="1198"/>
      <c r="BQ62" s="1198"/>
      <c r="BR62" s="1198"/>
      <c r="BS62" s="1198"/>
      <c r="BT62" s="1198"/>
      <c r="BU62" s="1198"/>
      <c r="BV62" s="1198"/>
      <c r="BW62" s="1198"/>
      <c r="BX62" s="1198"/>
      <c r="BY62" s="1198"/>
      <c r="BZ62" s="1198"/>
      <c r="CA62" s="1198"/>
      <c r="CB62" s="1198"/>
      <c r="CC62" s="1198"/>
      <c r="CD62" s="1198"/>
      <c r="CE62" s="1198"/>
      <c r="CF62" s="1198"/>
      <c r="CG62" s="1198"/>
      <c r="CH62" s="1198"/>
      <c r="CI62" s="1198"/>
      <c r="CJ62" s="1198"/>
      <c r="CK62" s="1198"/>
      <c r="CL62" s="1198"/>
      <c r="CM62" s="1198"/>
      <c r="CN62" s="1198"/>
      <c r="CO62" s="1198"/>
      <c r="CP62" s="1198"/>
      <c r="CQ62" s="1198"/>
      <c r="CR62" s="1198"/>
      <c r="CS62" s="1198"/>
      <c r="CT62" s="1198"/>
      <c r="CU62" s="1198"/>
      <c r="CV62" s="1198"/>
      <c r="CW62" s="1198"/>
      <c r="CX62" s="1198"/>
      <c r="CY62" s="1198"/>
      <c r="CZ62" s="1198"/>
      <c r="DA62" s="1198"/>
      <c r="DB62" s="1198"/>
      <c r="DC62" s="1198"/>
      <c r="DD62" s="1198"/>
      <c r="DE62" s="247"/>
    </row>
    <row r="63" spans="1:109" ht="16.2" x14ac:dyDescent="0.2">
      <c r="B63" s="304" t="s">
        <v>622</v>
      </c>
    </row>
    <row r="64" spans="1:109" ht="13.2" x14ac:dyDescent="0.2">
      <c r="B64" s="251"/>
      <c r="G64" s="1199"/>
      <c r="I64" s="1232"/>
      <c r="J64" s="1232"/>
      <c r="K64" s="1232"/>
      <c r="L64" s="1232"/>
      <c r="M64" s="1232"/>
      <c r="N64" s="1233"/>
      <c r="AM64" s="1199"/>
      <c r="AN64" s="1199" t="s">
        <v>615</v>
      </c>
      <c r="AP64" s="1200"/>
      <c r="AQ64" s="1200"/>
      <c r="AR64" s="1200"/>
      <c r="AY64" s="1199"/>
      <c r="BA64" s="1200"/>
      <c r="BB64" s="1200"/>
      <c r="BC64" s="1200"/>
      <c r="BK64" s="1199"/>
      <c r="BM64" s="1200"/>
      <c r="BN64" s="1200"/>
      <c r="BO64" s="1200"/>
      <c r="BW64" s="1199"/>
      <c r="BY64" s="1200"/>
      <c r="BZ64" s="1200"/>
      <c r="CA64" s="1200"/>
      <c r="CI64" s="1199"/>
      <c r="CK64" s="1200"/>
      <c r="CL64" s="1200"/>
      <c r="CM64" s="1200"/>
      <c r="CU64" s="1199"/>
      <c r="CW64" s="1200"/>
      <c r="CX64" s="1200"/>
      <c r="CY64" s="1200"/>
    </row>
    <row r="65" spans="2:107" ht="13.2" x14ac:dyDescent="0.2">
      <c r="B65" s="251"/>
      <c r="AN65" s="1201" t="s">
        <v>623</v>
      </c>
      <c r="AO65" s="1202"/>
      <c r="AP65" s="1202"/>
      <c r="AQ65" s="1202"/>
      <c r="AR65" s="1202"/>
      <c r="AS65" s="1202"/>
      <c r="AT65" s="1202"/>
      <c r="AU65" s="1202"/>
      <c r="AV65" s="1202"/>
      <c r="AW65" s="1202"/>
      <c r="AX65" s="1202"/>
      <c r="AY65" s="1202"/>
      <c r="AZ65" s="1202"/>
      <c r="BA65" s="1202"/>
      <c r="BB65" s="1202"/>
      <c r="BC65" s="1202"/>
      <c r="BD65" s="1202"/>
      <c r="BE65" s="1202"/>
      <c r="BF65" s="1202"/>
      <c r="BG65" s="1202"/>
      <c r="BH65" s="1202"/>
      <c r="BI65" s="1202"/>
      <c r="BJ65" s="1202"/>
      <c r="BK65" s="1202"/>
      <c r="BL65" s="1202"/>
      <c r="BM65" s="1202"/>
      <c r="BN65" s="1202"/>
      <c r="BO65" s="1202"/>
      <c r="BP65" s="1202"/>
      <c r="BQ65" s="1202"/>
      <c r="BR65" s="1202"/>
      <c r="BS65" s="1202"/>
      <c r="BT65" s="1202"/>
      <c r="BU65" s="1202"/>
      <c r="BV65" s="1202"/>
      <c r="BW65" s="1202"/>
      <c r="BX65" s="1202"/>
      <c r="BY65" s="1202"/>
      <c r="BZ65" s="1202"/>
      <c r="CA65" s="1202"/>
      <c r="CB65" s="1202"/>
      <c r="CC65" s="1202"/>
      <c r="CD65" s="1202"/>
      <c r="CE65" s="1202"/>
      <c r="CF65" s="1202"/>
      <c r="CG65" s="1202"/>
      <c r="CH65" s="1202"/>
      <c r="CI65" s="1202"/>
      <c r="CJ65" s="1202"/>
      <c r="CK65" s="1202"/>
      <c r="CL65" s="1202"/>
      <c r="CM65" s="1202"/>
      <c r="CN65" s="1202"/>
      <c r="CO65" s="1202"/>
      <c r="CP65" s="1202"/>
      <c r="CQ65" s="1202"/>
      <c r="CR65" s="1202"/>
      <c r="CS65" s="1202"/>
      <c r="CT65" s="1202"/>
      <c r="CU65" s="1202"/>
      <c r="CV65" s="1202"/>
      <c r="CW65" s="1202"/>
      <c r="CX65" s="1202"/>
      <c r="CY65" s="1202"/>
      <c r="CZ65" s="1202"/>
      <c r="DA65" s="1202"/>
      <c r="DB65" s="1202"/>
      <c r="DC65" s="1203"/>
    </row>
    <row r="66" spans="2:107" ht="13.2" x14ac:dyDescent="0.2">
      <c r="B66" s="251"/>
      <c r="AN66" s="1204"/>
      <c r="AO66" s="1205"/>
      <c r="AP66" s="1205"/>
      <c r="AQ66" s="1205"/>
      <c r="AR66" s="1205"/>
      <c r="AS66" s="1205"/>
      <c r="AT66" s="1205"/>
      <c r="AU66" s="1205"/>
      <c r="AV66" s="1205"/>
      <c r="AW66" s="1205"/>
      <c r="AX66" s="1205"/>
      <c r="AY66" s="1205"/>
      <c r="AZ66" s="1205"/>
      <c r="BA66" s="1205"/>
      <c r="BB66" s="1205"/>
      <c r="BC66" s="1205"/>
      <c r="BD66" s="1205"/>
      <c r="BE66" s="1205"/>
      <c r="BF66" s="1205"/>
      <c r="BG66" s="1205"/>
      <c r="BH66" s="1205"/>
      <c r="BI66" s="1205"/>
      <c r="BJ66" s="1205"/>
      <c r="BK66" s="1205"/>
      <c r="BL66" s="1205"/>
      <c r="BM66" s="1205"/>
      <c r="BN66" s="1205"/>
      <c r="BO66" s="1205"/>
      <c r="BP66" s="1205"/>
      <c r="BQ66" s="1205"/>
      <c r="BR66" s="1205"/>
      <c r="BS66" s="1205"/>
      <c r="BT66" s="1205"/>
      <c r="BU66" s="1205"/>
      <c r="BV66" s="1205"/>
      <c r="BW66" s="1205"/>
      <c r="BX66" s="1205"/>
      <c r="BY66" s="1205"/>
      <c r="BZ66" s="1205"/>
      <c r="CA66" s="1205"/>
      <c r="CB66" s="1205"/>
      <c r="CC66" s="1205"/>
      <c r="CD66" s="1205"/>
      <c r="CE66" s="1205"/>
      <c r="CF66" s="1205"/>
      <c r="CG66" s="1205"/>
      <c r="CH66" s="1205"/>
      <c r="CI66" s="1205"/>
      <c r="CJ66" s="1205"/>
      <c r="CK66" s="1205"/>
      <c r="CL66" s="1205"/>
      <c r="CM66" s="1205"/>
      <c r="CN66" s="1205"/>
      <c r="CO66" s="1205"/>
      <c r="CP66" s="1205"/>
      <c r="CQ66" s="1205"/>
      <c r="CR66" s="1205"/>
      <c r="CS66" s="1205"/>
      <c r="CT66" s="1205"/>
      <c r="CU66" s="1205"/>
      <c r="CV66" s="1205"/>
      <c r="CW66" s="1205"/>
      <c r="CX66" s="1205"/>
      <c r="CY66" s="1205"/>
      <c r="CZ66" s="1205"/>
      <c r="DA66" s="1205"/>
      <c r="DB66" s="1205"/>
      <c r="DC66" s="1206"/>
    </row>
    <row r="67" spans="2:107" ht="13.2" x14ac:dyDescent="0.2">
      <c r="B67" s="251"/>
      <c r="AN67" s="1204"/>
      <c r="AO67" s="1205"/>
      <c r="AP67" s="1205"/>
      <c r="AQ67" s="1205"/>
      <c r="AR67" s="1205"/>
      <c r="AS67" s="1205"/>
      <c r="AT67" s="1205"/>
      <c r="AU67" s="1205"/>
      <c r="AV67" s="1205"/>
      <c r="AW67" s="1205"/>
      <c r="AX67" s="1205"/>
      <c r="AY67" s="1205"/>
      <c r="AZ67" s="1205"/>
      <c r="BA67" s="1205"/>
      <c r="BB67" s="1205"/>
      <c r="BC67" s="1205"/>
      <c r="BD67" s="1205"/>
      <c r="BE67" s="1205"/>
      <c r="BF67" s="1205"/>
      <c r="BG67" s="1205"/>
      <c r="BH67" s="1205"/>
      <c r="BI67" s="1205"/>
      <c r="BJ67" s="1205"/>
      <c r="BK67" s="1205"/>
      <c r="BL67" s="1205"/>
      <c r="BM67" s="1205"/>
      <c r="BN67" s="1205"/>
      <c r="BO67" s="1205"/>
      <c r="BP67" s="1205"/>
      <c r="BQ67" s="1205"/>
      <c r="BR67" s="1205"/>
      <c r="BS67" s="1205"/>
      <c r="BT67" s="1205"/>
      <c r="BU67" s="1205"/>
      <c r="BV67" s="1205"/>
      <c r="BW67" s="1205"/>
      <c r="BX67" s="1205"/>
      <c r="BY67" s="1205"/>
      <c r="BZ67" s="1205"/>
      <c r="CA67" s="1205"/>
      <c r="CB67" s="1205"/>
      <c r="CC67" s="1205"/>
      <c r="CD67" s="1205"/>
      <c r="CE67" s="1205"/>
      <c r="CF67" s="1205"/>
      <c r="CG67" s="1205"/>
      <c r="CH67" s="1205"/>
      <c r="CI67" s="1205"/>
      <c r="CJ67" s="1205"/>
      <c r="CK67" s="1205"/>
      <c r="CL67" s="1205"/>
      <c r="CM67" s="1205"/>
      <c r="CN67" s="1205"/>
      <c r="CO67" s="1205"/>
      <c r="CP67" s="1205"/>
      <c r="CQ67" s="1205"/>
      <c r="CR67" s="1205"/>
      <c r="CS67" s="1205"/>
      <c r="CT67" s="1205"/>
      <c r="CU67" s="1205"/>
      <c r="CV67" s="1205"/>
      <c r="CW67" s="1205"/>
      <c r="CX67" s="1205"/>
      <c r="CY67" s="1205"/>
      <c r="CZ67" s="1205"/>
      <c r="DA67" s="1205"/>
      <c r="DB67" s="1205"/>
      <c r="DC67" s="1206"/>
    </row>
    <row r="68" spans="2:107" ht="13.2" x14ac:dyDescent="0.2">
      <c r="B68" s="251"/>
      <c r="AN68" s="1204"/>
      <c r="AO68" s="1205"/>
      <c r="AP68" s="1205"/>
      <c r="AQ68" s="1205"/>
      <c r="AR68" s="1205"/>
      <c r="AS68" s="1205"/>
      <c r="AT68" s="1205"/>
      <c r="AU68" s="1205"/>
      <c r="AV68" s="1205"/>
      <c r="AW68" s="1205"/>
      <c r="AX68" s="1205"/>
      <c r="AY68" s="1205"/>
      <c r="AZ68" s="1205"/>
      <c r="BA68" s="1205"/>
      <c r="BB68" s="1205"/>
      <c r="BC68" s="1205"/>
      <c r="BD68" s="1205"/>
      <c r="BE68" s="1205"/>
      <c r="BF68" s="1205"/>
      <c r="BG68" s="1205"/>
      <c r="BH68" s="1205"/>
      <c r="BI68" s="1205"/>
      <c r="BJ68" s="1205"/>
      <c r="BK68" s="1205"/>
      <c r="BL68" s="1205"/>
      <c r="BM68" s="1205"/>
      <c r="BN68" s="1205"/>
      <c r="BO68" s="1205"/>
      <c r="BP68" s="1205"/>
      <c r="BQ68" s="1205"/>
      <c r="BR68" s="1205"/>
      <c r="BS68" s="1205"/>
      <c r="BT68" s="1205"/>
      <c r="BU68" s="1205"/>
      <c r="BV68" s="1205"/>
      <c r="BW68" s="1205"/>
      <c r="BX68" s="1205"/>
      <c r="BY68" s="1205"/>
      <c r="BZ68" s="1205"/>
      <c r="CA68" s="1205"/>
      <c r="CB68" s="1205"/>
      <c r="CC68" s="1205"/>
      <c r="CD68" s="1205"/>
      <c r="CE68" s="1205"/>
      <c r="CF68" s="1205"/>
      <c r="CG68" s="1205"/>
      <c r="CH68" s="1205"/>
      <c r="CI68" s="1205"/>
      <c r="CJ68" s="1205"/>
      <c r="CK68" s="1205"/>
      <c r="CL68" s="1205"/>
      <c r="CM68" s="1205"/>
      <c r="CN68" s="1205"/>
      <c r="CO68" s="1205"/>
      <c r="CP68" s="1205"/>
      <c r="CQ68" s="1205"/>
      <c r="CR68" s="1205"/>
      <c r="CS68" s="1205"/>
      <c r="CT68" s="1205"/>
      <c r="CU68" s="1205"/>
      <c r="CV68" s="1205"/>
      <c r="CW68" s="1205"/>
      <c r="CX68" s="1205"/>
      <c r="CY68" s="1205"/>
      <c r="CZ68" s="1205"/>
      <c r="DA68" s="1205"/>
      <c r="DB68" s="1205"/>
      <c r="DC68" s="1206"/>
    </row>
    <row r="69" spans="2:107" ht="13.2" x14ac:dyDescent="0.2">
      <c r="B69" s="251"/>
      <c r="AN69" s="1207"/>
      <c r="AO69" s="1208"/>
      <c r="AP69" s="1208"/>
      <c r="AQ69" s="1208"/>
      <c r="AR69" s="1208"/>
      <c r="AS69" s="1208"/>
      <c r="AT69" s="1208"/>
      <c r="AU69" s="1208"/>
      <c r="AV69" s="1208"/>
      <c r="AW69" s="1208"/>
      <c r="AX69" s="1208"/>
      <c r="AY69" s="1208"/>
      <c r="AZ69" s="1208"/>
      <c r="BA69" s="1208"/>
      <c r="BB69" s="1208"/>
      <c r="BC69" s="1208"/>
      <c r="BD69" s="1208"/>
      <c r="BE69" s="1208"/>
      <c r="BF69" s="1208"/>
      <c r="BG69" s="1208"/>
      <c r="BH69" s="1208"/>
      <c r="BI69" s="1208"/>
      <c r="BJ69" s="1208"/>
      <c r="BK69" s="1208"/>
      <c r="BL69" s="1208"/>
      <c r="BM69" s="1208"/>
      <c r="BN69" s="1208"/>
      <c r="BO69" s="1208"/>
      <c r="BP69" s="1208"/>
      <c r="BQ69" s="1208"/>
      <c r="BR69" s="1208"/>
      <c r="BS69" s="1208"/>
      <c r="BT69" s="1208"/>
      <c r="BU69" s="1208"/>
      <c r="BV69" s="1208"/>
      <c r="BW69" s="1208"/>
      <c r="BX69" s="1208"/>
      <c r="BY69" s="1208"/>
      <c r="BZ69" s="1208"/>
      <c r="CA69" s="1208"/>
      <c r="CB69" s="1208"/>
      <c r="CC69" s="1208"/>
      <c r="CD69" s="1208"/>
      <c r="CE69" s="1208"/>
      <c r="CF69" s="1208"/>
      <c r="CG69" s="1208"/>
      <c r="CH69" s="1208"/>
      <c r="CI69" s="1208"/>
      <c r="CJ69" s="1208"/>
      <c r="CK69" s="1208"/>
      <c r="CL69" s="1208"/>
      <c r="CM69" s="1208"/>
      <c r="CN69" s="1208"/>
      <c r="CO69" s="1208"/>
      <c r="CP69" s="1208"/>
      <c r="CQ69" s="1208"/>
      <c r="CR69" s="1208"/>
      <c r="CS69" s="1208"/>
      <c r="CT69" s="1208"/>
      <c r="CU69" s="1208"/>
      <c r="CV69" s="1208"/>
      <c r="CW69" s="1208"/>
      <c r="CX69" s="1208"/>
      <c r="CY69" s="1208"/>
      <c r="CZ69" s="1208"/>
      <c r="DA69" s="1208"/>
      <c r="DB69" s="1208"/>
      <c r="DC69" s="1209"/>
    </row>
    <row r="70" spans="2:107" ht="13.2" x14ac:dyDescent="0.2">
      <c r="B70" s="251"/>
      <c r="H70" s="1234"/>
      <c r="I70" s="1234"/>
      <c r="J70" s="1235"/>
      <c r="K70" s="1235"/>
      <c r="L70" s="1236"/>
      <c r="M70" s="1235"/>
      <c r="N70" s="1236"/>
      <c r="AN70" s="1210"/>
      <c r="AO70" s="1210"/>
      <c r="AP70" s="1210"/>
      <c r="AZ70" s="1210"/>
      <c r="BA70" s="1210"/>
      <c r="BB70" s="1210"/>
      <c r="BL70" s="1210"/>
      <c r="BM70" s="1210"/>
      <c r="BN70" s="1210"/>
      <c r="BX70" s="1210"/>
      <c r="BY70" s="1210"/>
      <c r="BZ70" s="1210"/>
      <c r="CJ70" s="1210"/>
      <c r="CK70" s="1210"/>
      <c r="CL70" s="1210"/>
      <c r="CV70" s="1210"/>
      <c r="CW70" s="1210"/>
      <c r="CX70" s="1210"/>
    </row>
    <row r="71" spans="2:107" ht="13.2" x14ac:dyDescent="0.2">
      <c r="B71" s="251"/>
      <c r="G71" s="1237"/>
      <c r="I71" s="1238"/>
      <c r="J71" s="1235"/>
      <c r="K71" s="1235"/>
      <c r="L71" s="1236"/>
      <c r="M71" s="1235"/>
      <c r="N71" s="1236"/>
      <c r="AM71" s="1237"/>
      <c r="AN71" s="247" t="s">
        <v>617</v>
      </c>
    </row>
    <row r="72" spans="2:107" ht="13.2" x14ac:dyDescent="0.2">
      <c r="B72" s="251"/>
      <c r="G72" s="1211"/>
      <c r="H72" s="1211"/>
      <c r="I72" s="1211"/>
      <c r="J72" s="1211"/>
      <c r="K72" s="1212"/>
      <c r="L72" s="1212"/>
      <c r="M72" s="1213"/>
      <c r="N72" s="1213"/>
      <c r="AN72" s="1214"/>
      <c r="AO72" s="1215"/>
      <c r="AP72" s="1215"/>
      <c r="AQ72" s="1215"/>
      <c r="AR72" s="1215"/>
      <c r="AS72" s="1215"/>
      <c r="AT72" s="1215"/>
      <c r="AU72" s="1215"/>
      <c r="AV72" s="1215"/>
      <c r="AW72" s="1215"/>
      <c r="AX72" s="1215"/>
      <c r="AY72" s="1215"/>
      <c r="AZ72" s="1215"/>
      <c r="BA72" s="1215"/>
      <c r="BB72" s="1215"/>
      <c r="BC72" s="1215"/>
      <c r="BD72" s="1215"/>
      <c r="BE72" s="1215"/>
      <c r="BF72" s="1215"/>
      <c r="BG72" s="1215"/>
      <c r="BH72" s="1215"/>
      <c r="BI72" s="1215"/>
      <c r="BJ72" s="1215"/>
      <c r="BK72" s="1215"/>
      <c r="BL72" s="1215"/>
      <c r="BM72" s="1215"/>
      <c r="BN72" s="1215"/>
      <c r="BO72" s="1216"/>
      <c r="BP72" s="1217" t="s">
        <v>572</v>
      </c>
      <c r="BQ72" s="1217"/>
      <c r="BR72" s="1217"/>
      <c r="BS72" s="1217"/>
      <c r="BT72" s="1217"/>
      <c r="BU72" s="1217"/>
      <c r="BV72" s="1217"/>
      <c r="BW72" s="1217"/>
      <c r="BX72" s="1217" t="s">
        <v>573</v>
      </c>
      <c r="BY72" s="1217"/>
      <c r="BZ72" s="1217"/>
      <c r="CA72" s="1217"/>
      <c r="CB72" s="1217"/>
      <c r="CC72" s="1217"/>
      <c r="CD72" s="1217"/>
      <c r="CE72" s="1217"/>
      <c r="CF72" s="1217" t="s">
        <v>574</v>
      </c>
      <c r="CG72" s="1217"/>
      <c r="CH72" s="1217"/>
      <c r="CI72" s="1217"/>
      <c r="CJ72" s="1217"/>
      <c r="CK72" s="1217"/>
      <c r="CL72" s="1217"/>
      <c r="CM72" s="1217"/>
      <c r="CN72" s="1217" t="s">
        <v>575</v>
      </c>
      <c r="CO72" s="1217"/>
      <c r="CP72" s="1217"/>
      <c r="CQ72" s="1217"/>
      <c r="CR72" s="1217"/>
      <c r="CS72" s="1217"/>
      <c r="CT72" s="1217"/>
      <c r="CU72" s="1217"/>
      <c r="CV72" s="1217" t="s">
        <v>576</v>
      </c>
      <c r="CW72" s="1217"/>
      <c r="CX72" s="1217"/>
      <c r="CY72" s="1217"/>
      <c r="CZ72" s="1217"/>
      <c r="DA72" s="1217"/>
      <c r="DB72" s="1217"/>
      <c r="DC72" s="1217"/>
    </row>
    <row r="73" spans="2:107" ht="13.2" x14ac:dyDescent="0.2">
      <c r="B73" s="251"/>
      <c r="G73" s="1218"/>
      <c r="H73" s="1218"/>
      <c r="I73" s="1218"/>
      <c r="J73" s="1218"/>
      <c r="K73" s="1239"/>
      <c r="L73" s="1239"/>
      <c r="M73" s="1239"/>
      <c r="N73" s="1239"/>
      <c r="AM73" s="1210"/>
      <c r="AN73" s="1221" t="s">
        <v>618</v>
      </c>
      <c r="AO73" s="1221"/>
      <c r="AP73" s="1221"/>
      <c r="AQ73" s="1221"/>
      <c r="AR73" s="1221"/>
      <c r="AS73" s="1221"/>
      <c r="AT73" s="1221"/>
      <c r="AU73" s="1221"/>
      <c r="AV73" s="1221"/>
      <c r="AW73" s="1221"/>
      <c r="AX73" s="1221"/>
      <c r="AY73" s="1221"/>
      <c r="AZ73" s="1221"/>
      <c r="BA73" s="1221"/>
      <c r="BB73" s="1221" t="s">
        <v>619</v>
      </c>
      <c r="BC73" s="1221"/>
      <c r="BD73" s="1221"/>
      <c r="BE73" s="1221"/>
      <c r="BF73" s="1221"/>
      <c r="BG73" s="1221"/>
      <c r="BH73" s="1221"/>
      <c r="BI73" s="1221"/>
      <c r="BJ73" s="1221"/>
      <c r="BK73" s="1221"/>
      <c r="BL73" s="1221"/>
      <c r="BM73" s="1221"/>
      <c r="BN73" s="1221"/>
      <c r="BO73" s="1221"/>
      <c r="BP73" s="1223">
        <v>33.5</v>
      </c>
      <c r="BQ73" s="1223"/>
      <c r="BR73" s="1223"/>
      <c r="BS73" s="1223"/>
      <c r="BT73" s="1223"/>
      <c r="BU73" s="1223"/>
      <c r="BV73" s="1223"/>
      <c r="BW73" s="1223"/>
      <c r="BX73" s="1223">
        <v>18.600000000000001</v>
      </c>
      <c r="BY73" s="1223"/>
      <c r="BZ73" s="1223"/>
      <c r="CA73" s="1223"/>
      <c r="CB73" s="1223"/>
      <c r="CC73" s="1223"/>
      <c r="CD73" s="1223"/>
      <c r="CE73" s="1223"/>
      <c r="CF73" s="1223">
        <v>21</v>
      </c>
      <c r="CG73" s="1223"/>
      <c r="CH73" s="1223"/>
      <c r="CI73" s="1223"/>
      <c r="CJ73" s="1223"/>
      <c r="CK73" s="1223"/>
      <c r="CL73" s="1223"/>
      <c r="CM73" s="1223"/>
      <c r="CN73" s="1223">
        <v>15.3</v>
      </c>
      <c r="CO73" s="1223"/>
      <c r="CP73" s="1223"/>
      <c r="CQ73" s="1223"/>
      <c r="CR73" s="1223"/>
      <c r="CS73" s="1223"/>
      <c r="CT73" s="1223"/>
      <c r="CU73" s="1223"/>
      <c r="CV73" s="1223">
        <v>5.5</v>
      </c>
      <c r="CW73" s="1223"/>
      <c r="CX73" s="1223"/>
      <c r="CY73" s="1223"/>
      <c r="CZ73" s="1223"/>
      <c r="DA73" s="1223"/>
      <c r="DB73" s="1223"/>
      <c r="DC73" s="1223"/>
    </row>
    <row r="74" spans="2:107" ht="13.2" x14ac:dyDescent="0.2">
      <c r="B74" s="251"/>
      <c r="G74" s="1218"/>
      <c r="H74" s="1218"/>
      <c r="I74" s="1218"/>
      <c r="J74" s="1218"/>
      <c r="K74" s="1239"/>
      <c r="L74" s="1239"/>
      <c r="M74" s="1239"/>
      <c r="N74" s="1239"/>
      <c r="AM74" s="1210"/>
      <c r="AN74" s="1221"/>
      <c r="AO74" s="1221"/>
      <c r="AP74" s="1221"/>
      <c r="AQ74" s="1221"/>
      <c r="AR74" s="1221"/>
      <c r="AS74" s="1221"/>
      <c r="AT74" s="1221"/>
      <c r="AU74" s="1221"/>
      <c r="AV74" s="1221"/>
      <c r="AW74" s="1221"/>
      <c r="AX74" s="1221"/>
      <c r="AY74" s="1221"/>
      <c r="AZ74" s="1221"/>
      <c r="BA74" s="1221"/>
      <c r="BB74" s="1221"/>
      <c r="BC74" s="1221"/>
      <c r="BD74" s="1221"/>
      <c r="BE74" s="1221"/>
      <c r="BF74" s="1221"/>
      <c r="BG74" s="1221"/>
      <c r="BH74" s="1221"/>
      <c r="BI74" s="1221"/>
      <c r="BJ74" s="1221"/>
      <c r="BK74" s="1221"/>
      <c r="BL74" s="1221"/>
      <c r="BM74" s="1221"/>
      <c r="BN74" s="1221"/>
      <c r="BO74" s="1221"/>
      <c r="BP74" s="1223"/>
      <c r="BQ74" s="1223"/>
      <c r="BR74" s="1223"/>
      <c r="BS74" s="1223"/>
      <c r="BT74" s="1223"/>
      <c r="BU74" s="1223"/>
      <c r="BV74" s="1223"/>
      <c r="BW74" s="1223"/>
      <c r="BX74" s="1223"/>
      <c r="BY74" s="1223"/>
      <c r="BZ74" s="1223"/>
      <c r="CA74" s="1223"/>
      <c r="CB74" s="1223"/>
      <c r="CC74" s="1223"/>
      <c r="CD74" s="1223"/>
      <c r="CE74" s="1223"/>
      <c r="CF74" s="1223"/>
      <c r="CG74" s="1223"/>
      <c r="CH74" s="1223"/>
      <c r="CI74" s="1223"/>
      <c r="CJ74" s="1223"/>
      <c r="CK74" s="1223"/>
      <c r="CL74" s="1223"/>
      <c r="CM74" s="1223"/>
      <c r="CN74" s="1223"/>
      <c r="CO74" s="1223"/>
      <c r="CP74" s="1223"/>
      <c r="CQ74" s="1223"/>
      <c r="CR74" s="1223"/>
      <c r="CS74" s="1223"/>
      <c r="CT74" s="1223"/>
      <c r="CU74" s="1223"/>
      <c r="CV74" s="1223"/>
      <c r="CW74" s="1223"/>
      <c r="CX74" s="1223"/>
      <c r="CY74" s="1223"/>
      <c r="CZ74" s="1223"/>
      <c r="DA74" s="1223"/>
      <c r="DB74" s="1223"/>
      <c r="DC74" s="1223"/>
    </row>
    <row r="75" spans="2:107" ht="13.2" x14ac:dyDescent="0.2">
      <c r="B75" s="251"/>
      <c r="G75" s="1218"/>
      <c r="H75" s="1218"/>
      <c r="I75" s="1211"/>
      <c r="J75" s="1211"/>
      <c r="K75" s="1220"/>
      <c r="L75" s="1220"/>
      <c r="M75" s="1220"/>
      <c r="N75" s="1220"/>
      <c r="AM75" s="1210"/>
      <c r="AN75" s="1221"/>
      <c r="AO75" s="1221"/>
      <c r="AP75" s="1221"/>
      <c r="AQ75" s="1221"/>
      <c r="AR75" s="1221"/>
      <c r="AS75" s="1221"/>
      <c r="AT75" s="1221"/>
      <c r="AU75" s="1221"/>
      <c r="AV75" s="1221"/>
      <c r="AW75" s="1221"/>
      <c r="AX75" s="1221"/>
      <c r="AY75" s="1221"/>
      <c r="AZ75" s="1221"/>
      <c r="BA75" s="1221"/>
      <c r="BB75" s="1221" t="s">
        <v>624</v>
      </c>
      <c r="BC75" s="1221"/>
      <c r="BD75" s="1221"/>
      <c r="BE75" s="1221"/>
      <c r="BF75" s="1221"/>
      <c r="BG75" s="1221"/>
      <c r="BH75" s="1221"/>
      <c r="BI75" s="1221"/>
      <c r="BJ75" s="1221"/>
      <c r="BK75" s="1221"/>
      <c r="BL75" s="1221"/>
      <c r="BM75" s="1221"/>
      <c r="BN75" s="1221"/>
      <c r="BO75" s="1221"/>
      <c r="BP75" s="1223">
        <v>6.8</v>
      </c>
      <c r="BQ75" s="1223"/>
      <c r="BR75" s="1223"/>
      <c r="BS75" s="1223"/>
      <c r="BT75" s="1223"/>
      <c r="BU75" s="1223"/>
      <c r="BV75" s="1223"/>
      <c r="BW75" s="1223"/>
      <c r="BX75" s="1223">
        <v>6.4</v>
      </c>
      <c r="BY75" s="1223"/>
      <c r="BZ75" s="1223"/>
      <c r="CA75" s="1223"/>
      <c r="CB75" s="1223"/>
      <c r="CC75" s="1223"/>
      <c r="CD75" s="1223"/>
      <c r="CE75" s="1223"/>
      <c r="CF75" s="1223">
        <v>6.4</v>
      </c>
      <c r="CG75" s="1223"/>
      <c r="CH75" s="1223"/>
      <c r="CI75" s="1223"/>
      <c r="CJ75" s="1223"/>
      <c r="CK75" s="1223"/>
      <c r="CL75" s="1223"/>
      <c r="CM75" s="1223"/>
      <c r="CN75" s="1223">
        <v>6.2</v>
      </c>
      <c r="CO75" s="1223"/>
      <c r="CP75" s="1223"/>
      <c r="CQ75" s="1223"/>
      <c r="CR75" s="1223"/>
      <c r="CS75" s="1223"/>
      <c r="CT75" s="1223"/>
      <c r="CU75" s="1223"/>
      <c r="CV75" s="1223">
        <v>5.9</v>
      </c>
      <c r="CW75" s="1223"/>
      <c r="CX75" s="1223"/>
      <c r="CY75" s="1223"/>
      <c r="CZ75" s="1223"/>
      <c r="DA75" s="1223"/>
      <c r="DB75" s="1223"/>
      <c r="DC75" s="1223"/>
    </row>
    <row r="76" spans="2:107" ht="13.2" x14ac:dyDescent="0.2">
      <c r="B76" s="251"/>
      <c r="G76" s="1218"/>
      <c r="H76" s="1218"/>
      <c r="I76" s="1211"/>
      <c r="J76" s="1211"/>
      <c r="K76" s="1220"/>
      <c r="L76" s="1220"/>
      <c r="M76" s="1220"/>
      <c r="N76" s="1220"/>
      <c r="AM76" s="1210"/>
      <c r="AN76" s="1221"/>
      <c r="AO76" s="1221"/>
      <c r="AP76" s="1221"/>
      <c r="AQ76" s="1221"/>
      <c r="AR76" s="1221"/>
      <c r="AS76" s="1221"/>
      <c r="AT76" s="1221"/>
      <c r="AU76" s="1221"/>
      <c r="AV76" s="1221"/>
      <c r="AW76" s="1221"/>
      <c r="AX76" s="1221"/>
      <c r="AY76" s="1221"/>
      <c r="AZ76" s="1221"/>
      <c r="BA76" s="1221"/>
      <c r="BB76" s="1221"/>
      <c r="BC76" s="1221"/>
      <c r="BD76" s="1221"/>
      <c r="BE76" s="1221"/>
      <c r="BF76" s="1221"/>
      <c r="BG76" s="1221"/>
      <c r="BH76" s="1221"/>
      <c r="BI76" s="1221"/>
      <c r="BJ76" s="1221"/>
      <c r="BK76" s="1221"/>
      <c r="BL76" s="1221"/>
      <c r="BM76" s="1221"/>
      <c r="BN76" s="1221"/>
      <c r="BO76" s="1221"/>
      <c r="BP76" s="1223"/>
      <c r="BQ76" s="1223"/>
      <c r="BR76" s="1223"/>
      <c r="BS76" s="1223"/>
      <c r="BT76" s="1223"/>
      <c r="BU76" s="1223"/>
      <c r="BV76" s="1223"/>
      <c r="BW76" s="1223"/>
      <c r="BX76" s="1223"/>
      <c r="BY76" s="1223"/>
      <c r="BZ76" s="1223"/>
      <c r="CA76" s="1223"/>
      <c r="CB76" s="1223"/>
      <c r="CC76" s="1223"/>
      <c r="CD76" s="1223"/>
      <c r="CE76" s="1223"/>
      <c r="CF76" s="1223"/>
      <c r="CG76" s="1223"/>
      <c r="CH76" s="1223"/>
      <c r="CI76" s="1223"/>
      <c r="CJ76" s="1223"/>
      <c r="CK76" s="1223"/>
      <c r="CL76" s="1223"/>
      <c r="CM76" s="1223"/>
      <c r="CN76" s="1223"/>
      <c r="CO76" s="1223"/>
      <c r="CP76" s="1223"/>
      <c r="CQ76" s="1223"/>
      <c r="CR76" s="1223"/>
      <c r="CS76" s="1223"/>
      <c r="CT76" s="1223"/>
      <c r="CU76" s="1223"/>
      <c r="CV76" s="1223"/>
      <c r="CW76" s="1223"/>
      <c r="CX76" s="1223"/>
      <c r="CY76" s="1223"/>
      <c r="CZ76" s="1223"/>
      <c r="DA76" s="1223"/>
      <c r="DB76" s="1223"/>
      <c r="DC76" s="1223"/>
    </row>
    <row r="77" spans="2:107" ht="13.2" x14ac:dyDescent="0.2">
      <c r="B77" s="251"/>
      <c r="G77" s="1211"/>
      <c r="H77" s="1211"/>
      <c r="I77" s="1211"/>
      <c r="J77" s="1211"/>
      <c r="K77" s="1239"/>
      <c r="L77" s="1239"/>
      <c r="M77" s="1239"/>
      <c r="N77" s="1239"/>
      <c r="AN77" s="1217" t="s">
        <v>621</v>
      </c>
      <c r="AO77" s="1217"/>
      <c r="AP77" s="1217"/>
      <c r="AQ77" s="1217"/>
      <c r="AR77" s="1217"/>
      <c r="AS77" s="1217"/>
      <c r="AT77" s="1217"/>
      <c r="AU77" s="1217"/>
      <c r="AV77" s="1217"/>
      <c r="AW77" s="1217"/>
      <c r="AX77" s="1217"/>
      <c r="AY77" s="1217"/>
      <c r="AZ77" s="1217"/>
      <c r="BA77" s="1217"/>
      <c r="BB77" s="1221" t="s">
        <v>619</v>
      </c>
      <c r="BC77" s="1221"/>
      <c r="BD77" s="1221"/>
      <c r="BE77" s="1221"/>
      <c r="BF77" s="1221"/>
      <c r="BG77" s="1221"/>
      <c r="BH77" s="1221"/>
      <c r="BI77" s="1221"/>
      <c r="BJ77" s="1221"/>
      <c r="BK77" s="1221"/>
      <c r="BL77" s="1221"/>
      <c r="BM77" s="1221"/>
      <c r="BN77" s="1221"/>
      <c r="BO77" s="1221"/>
      <c r="BP77" s="1223">
        <v>17.399999999999999</v>
      </c>
      <c r="BQ77" s="1223"/>
      <c r="BR77" s="1223"/>
      <c r="BS77" s="1223"/>
      <c r="BT77" s="1223"/>
      <c r="BU77" s="1223"/>
      <c r="BV77" s="1223"/>
      <c r="BW77" s="1223"/>
      <c r="BX77" s="1223">
        <v>12.1</v>
      </c>
      <c r="BY77" s="1223"/>
      <c r="BZ77" s="1223"/>
      <c r="CA77" s="1223"/>
      <c r="CB77" s="1223"/>
      <c r="CC77" s="1223"/>
      <c r="CD77" s="1223"/>
      <c r="CE77" s="1223"/>
      <c r="CF77" s="1223">
        <v>11.2</v>
      </c>
      <c r="CG77" s="1223"/>
      <c r="CH77" s="1223"/>
      <c r="CI77" s="1223"/>
      <c r="CJ77" s="1223"/>
      <c r="CK77" s="1223"/>
      <c r="CL77" s="1223"/>
      <c r="CM77" s="1223"/>
      <c r="CN77" s="1223">
        <v>7.1</v>
      </c>
      <c r="CO77" s="1223"/>
      <c r="CP77" s="1223"/>
      <c r="CQ77" s="1223"/>
      <c r="CR77" s="1223"/>
      <c r="CS77" s="1223"/>
      <c r="CT77" s="1223"/>
      <c r="CU77" s="1223"/>
      <c r="CV77" s="1223">
        <v>5</v>
      </c>
      <c r="CW77" s="1223"/>
      <c r="CX77" s="1223"/>
      <c r="CY77" s="1223"/>
      <c r="CZ77" s="1223"/>
      <c r="DA77" s="1223"/>
      <c r="DB77" s="1223"/>
      <c r="DC77" s="1223"/>
    </row>
    <row r="78" spans="2:107" ht="13.2" x14ac:dyDescent="0.2">
      <c r="B78" s="251"/>
      <c r="G78" s="1211"/>
      <c r="H78" s="1211"/>
      <c r="I78" s="1211"/>
      <c r="J78" s="1211"/>
      <c r="K78" s="1239"/>
      <c r="L78" s="1239"/>
      <c r="M78" s="1239"/>
      <c r="N78" s="1239"/>
      <c r="AN78" s="1217"/>
      <c r="AO78" s="1217"/>
      <c r="AP78" s="1217"/>
      <c r="AQ78" s="1217"/>
      <c r="AR78" s="1217"/>
      <c r="AS78" s="1217"/>
      <c r="AT78" s="1217"/>
      <c r="AU78" s="1217"/>
      <c r="AV78" s="1217"/>
      <c r="AW78" s="1217"/>
      <c r="AX78" s="1217"/>
      <c r="AY78" s="1217"/>
      <c r="AZ78" s="1217"/>
      <c r="BA78" s="1217"/>
      <c r="BB78" s="1221"/>
      <c r="BC78" s="1221"/>
      <c r="BD78" s="1221"/>
      <c r="BE78" s="1221"/>
      <c r="BF78" s="1221"/>
      <c r="BG78" s="1221"/>
      <c r="BH78" s="1221"/>
      <c r="BI78" s="1221"/>
      <c r="BJ78" s="1221"/>
      <c r="BK78" s="1221"/>
      <c r="BL78" s="1221"/>
      <c r="BM78" s="1221"/>
      <c r="BN78" s="1221"/>
      <c r="BO78" s="1221"/>
      <c r="BP78" s="1223"/>
      <c r="BQ78" s="1223"/>
      <c r="BR78" s="1223"/>
      <c r="BS78" s="1223"/>
      <c r="BT78" s="1223"/>
      <c r="BU78" s="1223"/>
      <c r="BV78" s="1223"/>
      <c r="BW78" s="1223"/>
      <c r="BX78" s="1223"/>
      <c r="BY78" s="1223"/>
      <c r="BZ78" s="1223"/>
      <c r="CA78" s="1223"/>
      <c r="CB78" s="1223"/>
      <c r="CC78" s="1223"/>
      <c r="CD78" s="1223"/>
      <c r="CE78" s="1223"/>
      <c r="CF78" s="1223"/>
      <c r="CG78" s="1223"/>
      <c r="CH78" s="1223"/>
      <c r="CI78" s="1223"/>
      <c r="CJ78" s="1223"/>
      <c r="CK78" s="1223"/>
      <c r="CL78" s="1223"/>
      <c r="CM78" s="1223"/>
      <c r="CN78" s="1223"/>
      <c r="CO78" s="1223"/>
      <c r="CP78" s="1223"/>
      <c r="CQ78" s="1223"/>
      <c r="CR78" s="1223"/>
      <c r="CS78" s="1223"/>
      <c r="CT78" s="1223"/>
      <c r="CU78" s="1223"/>
      <c r="CV78" s="1223"/>
      <c r="CW78" s="1223"/>
      <c r="CX78" s="1223"/>
      <c r="CY78" s="1223"/>
      <c r="CZ78" s="1223"/>
      <c r="DA78" s="1223"/>
      <c r="DB78" s="1223"/>
      <c r="DC78" s="1223"/>
    </row>
    <row r="79" spans="2:107" ht="13.2" x14ac:dyDescent="0.2">
      <c r="B79" s="251"/>
      <c r="G79" s="1211"/>
      <c r="H79" s="1211"/>
      <c r="I79" s="1225"/>
      <c r="J79" s="1225"/>
      <c r="K79" s="1240"/>
      <c r="L79" s="1240"/>
      <c r="M79" s="1240"/>
      <c r="N79" s="1240"/>
      <c r="AN79" s="1217"/>
      <c r="AO79" s="1217"/>
      <c r="AP79" s="1217"/>
      <c r="AQ79" s="1217"/>
      <c r="AR79" s="1217"/>
      <c r="AS79" s="1217"/>
      <c r="AT79" s="1217"/>
      <c r="AU79" s="1217"/>
      <c r="AV79" s="1217"/>
      <c r="AW79" s="1217"/>
      <c r="AX79" s="1217"/>
      <c r="AY79" s="1217"/>
      <c r="AZ79" s="1217"/>
      <c r="BA79" s="1217"/>
      <c r="BB79" s="1221" t="s">
        <v>624</v>
      </c>
      <c r="BC79" s="1221"/>
      <c r="BD79" s="1221"/>
      <c r="BE79" s="1221"/>
      <c r="BF79" s="1221"/>
      <c r="BG79" s="1221"/>
      <c r="BH79" s="1221"/>
      <c r="BI79" s="1221"/>
      <c r="BJ79" s="1221"/>
      <c r="BK79" s="1221"/>
      <c r="BL79" s="1221"/>
      <c r="BM79" s="1221"/>
      <c r="BN79" s="1221"/>
      <c r="BO79" s="1221"/>
      <c r="BP79" s="1223">
        <v>3.6</v>
      </c>
      <c r="BQ79" s="1223"/>
      <c r="BR79" s="1223"/>
      <c r="BS79" s="1223"/>
      <c r="BT79" s="1223"/>
      <c r="BU79" s="1223"/>
      <c r="BV79" s="1223"/>
      <c r="BW79" s="1223"/>
      <c r="BX79" s="1223">
        <v>3.5</v>
      </c>
      <c r="BY79" s="1223"/>
      <c r="BZ79" s="1223"/>
      <c r="CA79" s="1223"/>
      <c r="CB79" s="1223"/>
      <c r="CC79" s="1223"/>
      <c r="CD79" s="1223"/>
      <c r="CE79" s="1223"/>
      <c r="CF79" s="1223">
        <v>3.5</v>
      </c>
      <c r="CG79" s="1223"/>
      <c r="CH79" s="1223"/>
      <c r="CI79" s="1223"/>
      <c r="CJ79" s="1223"/>
      <c r="CK79" s="1223"/>
      <c r="CL79" s="1223"/>
      <c r="CM79" s="1223"/>
      <c r="CN79" s="1223">
        <v>3.4</v>
      </c>
      <c r="CO79" s="1223"/>
      <c r="CP79" s="1223"/>
      <c r="CQ79" s="1223"/>
      <c r="CR79" s="1223"/>
      <c r="CS79" s="1223"/>
      <c r="CT79" s="1223"/>
      <c r="CU79" s="1223"/>
      <c r="CV79" s="1223">
        <v>3.6</v>
      </c>
      <c r="CW79" s="1223"/>
      <c r="CX79" s="1223"/>
      <c r="CY79" s="1223"/>
      <c r="CZ79" s="1223"/>
      <c r="DA79" s="1223"/>
      <c r="DB79" s="1223"/>
      <c r="DC79" s="1223"/>
    </row>
    <row r="80" spans="2:107" ht="13.2" x14ac:dyDescent="0.2">
      <c r="B80" s="251"/>
      <c r="G80" s="1211"/>
      <c r="H80" s="1211"/>
      <c r="I80" s="1225"/>
      <c r="J80" s="1225"/>
      <c r="K80" s="1240"/>
      <c r="L80" s="1240"/>
      <c r="M80" s="1240"/>
      <c r="N80" s="1240"/>
      <c r="AN80" s="1217"/>
      <c r="AO80" s="1217"/>
      <c r="AP80" s="1217"/>
      <c r="AQ80" s="1217"/>
      <c r="AR80" s="1217"/>
      <c r="AS80" s="1217"/>
      <c r="AT80" s="1217"/>
      <c r="AU80" s="1217"/>
      <c r="AV80" s="1217"/>
      <c r="AW80" s="1217"/>
      <c r="AX80" s="1217"/>
      <c r="AY80" s="1217"/>
      <c r="AZ80" s="1217"/>
      <c r="BA80" s="1217"/>
      <c r="BB80" s="1221"/>
      <c r="BC80" s="1221"/>
      <c r="BD80" s="1221"/>
      <c r="BE80" s="1221"/>
      <c r="BF80" s="1221"/>
      <c r="BG80" s="1221"/>
      <c r="BH80" s="1221"/>
      <c r="BI80" s="1221"/>
      <c r="BJ80" s="1221"/>
      <c r="BK80" s="1221"/>
      <c r="BL80" s="1221"/>
      <c r="BM80" s="1221"/>
      <c r="BN80" s="1221"/>
      <c r="BO80" s="1221"/>
      <c r="BP80" s="1223"/>
      <c r="BQ80" s="1223"/>
      <c r="BR80" s="1223"/>
      <c r="BS80" s="1223"/>
      <c r="BT80" s="1223"/>
      <c r="BU80" s="1223"/>
      <c r="BV80" s="1223"/>
      <c r="BW80" s="1223"/>
      <c r="BX80" s="1223"/>
      <c r="BY80" s="1223"/>
      <c r="BZ80" s="1223"/>
      <c r="CA80" s="1223"/>
      <c r="CB80" s="1223"/>
      <c r="CC80" s="1223"/>
      <c r="CD80" s="1223"/>
      <c r="CE80" s="1223"/>
      <c r="CF80" s="1223"/>
      <c r="CG80" s="1223"/>
      <c r="CH80" s="1223"/>
      <c r="CI80" s="1223"/>
      <c r="CJ80" s="1223"/>
      <c r="CK80" s="1223"/>
      <c r="CL80" s="1223"/>
      <c r="CM80" s="1223"/>
      <c r="CN80" s="1223"/>
      <c r="CO80" s="1223"/>
      <c r="CP80" s="1223"/>
      <c r="CQ80" s="1223"/>
      <c r="CR80" s="1223"/>
      <c r="CS80" s="1223"/>
      <c r="CT80" s="1223"/>
      <c r="CU80" s="1223"/>
      <c r="CV80" s="1223"/>
      <c r="CW80" s="1223"/>
      <c r="CX80" s="1223"/>
      <c r="CY80" s="1223"/>
      <c r="CZ80" s="1223"/>
      <c r="DA80" s="1223"/>
      <c r="DB80" s="1223"/>
      <c r="DC80" s="1223"/>
    </row>
    <row r="81" spans="2:109" ht="13.2" x14ac:dyDescent="0.2">
      <c r="B81" s="251"/>
    </row>
    <row r="82" spans="2:109" ht="16.2" x14ac:dyDescent="0.2">
      <c r="B82" s="251"/>
      <c r="K82" s="1241"/>
      <c r="L82" s="1241"/>
      <c r="M82" s="1241"/>
      <c r="N82" s="1241"/>
      <c r="AQ82" s="1241"/>
      <c r="AR82" s="1241"/>
      <c r="AS82" s="1241"/>
      <c r="AT82" s="1241"/>
      <c r="BC82" s="1241"/>
      <c r="BD82" s="1241"/>
      <c r="BE82" s="1241"/>
      <c r="BF82" s="1241"/>
      <c r="BO82" s="1241"/>
      <c r="BP82" s="1241"/>
      <c r="BQ82" s="1241"/>
      <c r="BR82" s="1241"/>
      <c r="CA82" s="1241"/>
      <c r="CB82" s="1241"/>
      <c r="CC82" s="1241"/>
      <c r="CD82" s="1241"/>
      <c r="CM82" s="1241"/>
      <c r="CN82" s="1241"/>
      <c r="CO82" s="1241"/>
      <c r="CP82" s="1241"/>
      <c r="CY82" s="1241"/>
      <c r="CZ82" s="1241"/>
      <c r="DA82" s="1241"/>
      <c r="DB82" s="1241"/>
      <c r="DC82" s="1241"/>
    </row>
    <row r="83" spans="2:109" ht="13.2" x14ac:dyDescent="0.2">
      <c r="B83" s="332"/>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33"/>
    </row>
    <row r="84" spans="2:109" ht="13.2" x14ac:dyDescent="0.2">
      <c r="DD84" s="247"/>
      <c r="DE84" s="247"/>
    </row>
    <row r="85" spans="2:109" ht="13.2" x14ac:dyDescent="0.2">
      <c r="DD85" s="247"/>
      <c r="DE85" s="247"/>
    </row>
  </sheetData>
  <sheetProtection algorithmName="SHA-512" hashValue="3J5y99CupFfbVPGCTM0/tAFg2SJcWP5sH43Vga2vZbgaqLbBMf4TcrN2y+110YK4qVGy31cDyEN3Veg3BCcaaQ==" saltValue="JBQrnHMvZRKyEsHPrBchC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17207-5CC3-42AC-8FC2-E0108153F6E3}">
  <sheetPr>
    <pageSetUpPr fitToPage="1"/>
  </sheetPr>
  <dimension ref="A1:DR125"/>
  <sheetViews>
    <sheetView showGridLines="0" zoomScale="80" zoomScaleNormal="80" zoomScaleSheetLayoutView="70" workbookViewId="0">
      <selection activeCell="AN65" sqref="AN65:DC69"/>
    </sheetView>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1:34"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ht="13.2" x14ac:dyDescent="0.2">
      <c r="S2" s="245"/>
      <c r="AH2" s="245"/>
    </row>
    <row r="3" spans="1: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ht="13.2" x14ac:dyDescent="0.2"/>
    <row r="5" spans="1:34" ht="13.2" x14ac:dyDescent="0.2"/>
    <row r="6" spans="1:34" ht="13.2" x14ac:dyDescent="0.2"/>
    <row r="7" spans="1:34" ht="13.2" x14ac:dyDescent="0.2"/>
    <row r="8" spans="1:34" ht="13.2" x14ac:dyDescent="0.2"/>
    <row r="9" spans="1:34" ht="13.2" x14ac:dyDescent="0.2">
      <c r="AH9" s="24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519</v>
      </c>
    </row>
  </sheetData>
  <sheetProtection algorithmName="SHA-512" hashValue="3G3pqZzkDoQJvqNjAn8EyXiLYVySHWf5j9rWsDbXCJUG/1taa0769CAwQfqGUgvBhn9TEFMLtMxyvVnG0HoVmQ==" saltValue="F+iDD6NV4dTM+POuaRwoO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16A1C-EE49-45B3-A709-0F18EEBDC386}">
  <sheetPr>
    <pageSetUpPr fitToPage="1"/>
  </sheetPr>
  <dimension ref="A1:DR125"/>
  <sheetViews>
    <sheetView showGridLines="0" zoomScale="80" zoomScaleNormal="80" zoomScaleSheetLayoutView="55" workbookViewId="0">
      <selection activeCell="AN65" sqref="AN65:DC69"/>
    </sheetView>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2:34"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2:34" ht="13.2" x14ac:dyDescent="0.2">
      <c r="S2" s="245"/>
      <c r="AH2" s="245"/>
    </row>
    <row r="3" spans="2: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2:34" ht="13.2" x14ac:dyDescent="0.2"/>
    <row r="5" spans="2:34" ht="13.2" x14ac:dyDescent="0.2"/>
    <row r="6" spans="2:34" ht="13.2" x14ac:dyDescent="0.2"/>
    <row r="7" spans="2:34" ht="13.2" x14ac:dyDescent="0.2"/>
    <row r="8" spans="2:34" ht="13.2" x14ac:dyDescent="0.2"/>
    <row r="9" spans="2:34" ht="13.2" x14ac:dyDescent="0.2">
      <c r="AH9" s="24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c r="AG59" s="245"/>
      <c r="AH59" s="245"/>
    </row>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519</v>
      </c>
    </row>
  </sheetData>
  <sheetProtection algorithmName="SHA-512" hashValue="3lc8o8N8sqmPq9I98Dn0db66dQg7PQmsmIgBtyXVMIn9LTCj3GwQGVmtIKALM7WDwN1kzBkpb6A2wQZ8FB/kdw==" saltValue="3tz7+cqyPPTrjYVOmCKPL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569</v>
      </c>
      <c r="G2" s="146"/>
      <c r="H2" s="147"/>
    </row>
    <row r="3" spans="1:8" x14ac:dyDescent="0.2">
      <c r="A3" s="143" t="s">
        <v>562</v>
      </c>
      <c r="B3" s="148"/>
      <c r="C3" s="149"/>
      <c r="D3" s="150">
        <v>18865</v>
      </c>
      <c r="E3" s="151"/>
      <c r="F3" s="152">
        <v>41080</v>
      </c>
      <c r="G3" s="153"/>
      <c r="H3" s="154"/>
    </row>
    <row r="4" spans="1:8" x14ac:dyDescent="0.2">
      <c r="A4" s="155"/>
      <c r="B4" s="156"/>
      <c r="C4" s="157"/>
      <c r="D4" s="158">
        <v>11538</v>
      </c>
      <c r="E4" s="159"/>
      <c r="F4" s="160">
        <v>27265</v>
      </c>
      <c r="G4" s="161"/>
      <c r="H4" s="162"/>
    </row>
    <row r="5" spans="1:8" x14ac:dyDescent="0.2">
      <c r="A5" s="143" t="s">
        <v>564</v>
      </c>
      <c r="B5" s="148"/>
      <c r="C5" s="149"/>
      <c r="D5" s="150">
        <v>21528</v>
      </c>
      <c r="E5" s="151"/>
      <c r="F5" s="152">
        <v>33173</v>
      </c>
      <c r="G5" s="153"/>
      <c r="H5" s="154"/>
    </row>
    <row r="6" spans="1:8" x14ac:dyDescent="0.2">
      <c r="A6" s="155"/>
      <c r="B6" s="156"/>
      <c r="C6" s="157"/>
      <c r="D6" s="158">
        <v>12588</v>
      </c>
      <c r="E6" s="159"/>
      <c r="F6" s="160">
        <v>20353</v>
      </c>
      <c r="G6" s="161"/>
      <c r="H6" s="162"/>
    </row>
    <row r="7" spans="1:8" x14ac:dyDescent="0.2">
      <c r="A7" s="143" t="s">
        <v>565</v>
      </c>
      <c r="B7" s="148"/>
      <c r="C7" s="149"/>
      <c r="D7" s="150">
        <v>33763</v>
      </c>
      <c r="E7" s="151"/>
      <c r="F7" s="152">
        <v>37644</v>
      </c>
      <c r="G7" s="153"/>
      <c r="H7" s="154"/>
    </row>
    <row r="8" spans="1:8" x14ac:dyDescent="0.2">
      <c r="A8" s="155"/>
      <c r="B8" s="156"/>
      <c r="C8" s="157"/>
      <c r="D8" s="158">
        <v>24298</v>
      </c>
      <c r="E8" s="159"/>
      <c r="F8" s="160">
        <v>24939</v>
      </c>
      <c r="G8" s="161"/>
      <c r="H8" s="162"/>
    </row>
    <row r="9" spans="1:8" x14ac:dyDescent="0.2">
      <c r="A9" s="143" t="s">
        <v>566</v>
      </c>
      <c r="B9" s="148"/>
      <c r="C9" s="149"/>
      <c r="D9" s="150">
        <v>14104</v>
      </c>
      <c r="E9" s="151"/>
      <c r="F9" s="152">
        <v>39221</v>
      </c>
      <c r="G9" s="153"/>
      <c r="H9" s="154"/>
    </row>
    <row r="10" spans="1:8" x14ac:dyDescent="0.2">
      <c r="A10" s="155"/>
      <c r="B10" s="156"/>
      <c r="C10" s="157"/>
      <c r="D10" s="158">
        <v>8326</v>
      </c>
      <c r="E10" s="159"/>
      <c r="F10" s="160">
        <v>24821</v>
      </c>
      <c r="G10" s="161"/>
      <c r="H10" s="162"/>
    </row>
    <row r="11" spans="1:8" x14ac:dyDescent="0.2">
      <c r="A11" s="143" t="s">
        <v>567</v>
      </c>
      <c r="B11" s="148"/>
      <c r="C11" s="149"/>
      <c r="D11" s="150">
        <v>21447</v>
      </c>
      <c r="E11" s="151"/>
      <c r="F11" s="152">
        <v>38566</v>
      </c>
      <c r="G11" s="153"/>
      <c r="H11" s="154"/>
    </row>
    <row r="12" spans="1:8" x14ac:dyDescent="0.2">
      <c r="A12" s="155"/>
      <c r="B12" s="156"/>
      <c r="C12" s="163"/>
      <c r="D12" s="158">
        <v>14353</v>
      </c>
      <c r="E12" s="159"/>
      <c r="F12" s="160">
        <v>24059</v>
      </c>
      <c r="G12" s="161"/>
      <c r="H12" s="162"/>
    </row>
    <row r="13" spans="1:8" x14ac:dyDescent="0.2">
      <c r="A13" s="143"/>
      <c r="B13" s="148"/>
      <c r="C13" s="149"/>
      <c r="D13" s="150">
        <v>21941</v>
      </c>
      <c r="E13" s="151"/>
      <c r="F13" s="152">
        <v>37937</v>
      </c>
      <c r="G13" s="164"/>
      <c r="H13" s="154"/>
    </row>
    <row r="14" spans="1:8" x14ac:dyDescent="0.2">
      <c r="A14" s="155"/>
      <c r="B14" s="156"/>
      <c r="C14" s="157"/>
      <c r="D14" s="158">
        <v>14221</v>
      </c>
      <c r="E14" s="159"/>
      <c r="F14" s="160">
        <v>24287</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6.32</v>
      </c>
      <c r="C19" s="165">
        <f>ROUND(VALUE(SUBSTITUTE(実質収支比率等に係る経年分析!G$48,"▲","-")),2)</f>
        <v>4.51</v>
      </c>
      <c r="D19" s="165">
        <f>ROUND(VALUE(SUBSTITUTE(実質収支比率等に係る経年分析!H$48,"▲","-")),2)</f>
        <v>3.98</v>
      </c>
      <c r="E19" s="165">
        <f>ROUND(VALUE(SUBSTITUTE(実質収支比率等に係る経年分析!I$48,"▲","-")),2)</f>
        <v>5.82</v>
      </c>
      <c r="F19" s="165">
        <f>ROUND(VALUE(SUBSTITUTE(実質収支比率等に係る経年分析!J$48,"▲","-")),2)</f>
        <v>8.14</v>
      </c>
    </row>
    <row r="20" spans="1:11" x14ac:dyDescent="0.2">
      <c r="A20" s="165" t="s">
        <v>55</v>
      </c>
      <c r="B20" s="165">
        <f>ROUND(VALUE(SUBSTITUTE(実質収支比率等に係る経年分析!F$47,"▲","-")),2)</f>
        <v>5.94</v>
      </c>
      <c r="C20" s="165">
        <f>ROUND(VALUE(SUBSTITUTE(実質収支比率等に係る経年分析!G$47,"▲","-")),2)</f>
        <v>6.42</v>
      </c>
      <c r="D20" s="165">
        <f>ROUND(VALUE(SUBSTITUTE(実質収支比率等に係る経年分析!H$47,"▲","-")),2)</f>
        <v>7</v>
      </c>
      <c r="E20" s="165">
        <f>ROUND(VALUE(SUBSTITUTE(実質収支比率等に係る経年分析!I$47,"▲","-")),2)</f>
        <v>8.0399999999999991</v>
      </c>
      <c r="F20" s="165">
        <f>ROUND(VALUE(SUBSTITUTE(実質収支比率等に係る経年分析!J$47,"▲","-")),2)</f>
        <v>11.06</v>
      </c>
    </row>
    <row r="21" spans="1:11" x14ac:dyDescent="0.2">
      <c r="A21" s="165" t="s">
        <v>56</v>
      </c>
      <c r="B21" s="165">
        <f>IF(ISNUMBER(VALUE(SUBSTITUTE(実質収支比率等に係る経年分析!F$49,"▲","-"))),ROUND(VALUE(SUBSTITUTE(実質収支比率等に係る経年分析!F$49,"▲","-")),2),NA())</f>
        <v>-0.23</v>
      </c>
      <c r="C21" s="165">
        <f>IF(ISNUMBER(VALUE(SUBSTITUTE(実質収支比率等に係る経年分析!G$49,"▲","-"))),ROUND(VALUE(SUBSTITUTE(実質収支比率等に係る経年分析!G$49,"▲","-")),2),NA())</f>
        <v>-4.3</v>
      </c>
      <c r="D21" s="165">
        <f>IF(ISNUMBER(VALUE(SUBSTITUTE(実質収支比率等に係る経年分析!H$49,"▲","-"))),ROUND(VALUE(SUBSTITUTE(実質収支比率等に係る経年分析!H$49,"▲","-")),2),NA())</f>
        <v>-2.06</v>
      </c>
      <c r="E21" s="165">
        <f>IF(ISNUMBER(VALUE(SUBSTITUTE(実質収支比率等に係る経年分析!I$49,"▲","-"))),ROUND(VALUE(SUBSTITUTE(実質収支比率等に係る経年分析!I$49,"▲","-")),2),NA())</f>
        <v>1.27</v>
      </c>
      <c r="F21" s="165">
        <f>IF(ISNUMBER(VALUE(SUBSTITUTE(実質収支比率等に係る経年分析!J$49,"▲","-"))),ROUND(VALUE(SUBSTITUTE(実質収支比率等に係る経年分析!J$49,"▲","-")),2),NA())</f>
        <v>3.49</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str">
        <f>IF(連結実質赤字比率に係る赤字・黒字の構成分析!C$40="",NA(),連結実質赤字比率に係る赤字・黒字の構成分析!C$40)</f>
        <v>墓地事業特別会計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v>
      </c>
    </row>
    <row r="31" spans="1:11" x14ac:dyDescent="0.2">
      <c r="A31" s="166" t="str">
        <f>IF(連結実質赤字比率に係る赤字・黒字の構成分析!C$39="",NA(),連結実質赤字比率に係る赤字・黒字の構成分析!C$39)</f>
        <v>後期高齢者医療特別会計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0.1</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0.12</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0.26</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0.03</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0.03</v>
      </c>
    </row>
    <row r="32" spans="1:11" x14ac:dyDescent="0.2">
      <c r="A32" s="166" t="str">
        <f>IF(連結実質赤字比率に係る赤字・黒字の構成分析!C$38="",NA(),連結実質赤字比率に係る赤字・黒字の構成分析!C$38)</f>
        <v>介護保険事業特別会計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0.66</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0.72</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0.1</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0.93</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0.77</v>
      </c>
    </row>
    <row r="33" spans="1:16" x14ac:dyDescent="0.2">
      <c r="A33" s="166" t="str">
        <f>IF(連結実質赤字比率に係る赤字・黒字の構成分析!C$37="",NA(),連結実質赤字比率に係る赤字・黒字の構成分析!C$37)</f>
        <v>国民健康保険事業特別会計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2.35</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1.07</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0.44</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0.75</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1.1200000000000001</v>
      </c>
    </row>
    <row r="34" spans="1:16" x14ac:dyDescent="0.2">
      <c r="A34" s="166" t="str">
        <f>IF(連結実質赤字比率に係る赤字・黒字の構成分析!C$36="",NA(),連結実質赤字比率に係る赤字・黒字の構成分析!C$36)</f>
        <v>公共下水道事業会計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2.93</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3.68</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4.34</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4.93</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5.03</v>
      </c>
    </row>
    <row r="35" spans="1:16" x14ac:dyDescent="0.2">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6.31</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4.5</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3.97</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5.82</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8.14</v>
      </c>
    </row>
    <row r="36" spans="1:16" x14ac:dyDescent="0.2">
      <c r="A36" s="166" t="str">
        <f>IF(連結実質赤字比率に係る赤字・黒字の構成分析!C$34="",NA(),連結実質赤字比率に係る赤字・黒字の構成分析!C$34)</f>
        <v>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7.03</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7.94</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8.82</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8.5399999999999991</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8.99</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4451</v>
      </c>
      <c r="E42" s="167"/>
      <c r="F42" s="167"/>
      <c r="G42" s="167">
        <f>'実質公債費比率（分子）の構造'!L$52</f>
        <v>4402</v>
      </c>
      <c r="H42" s="167"/>
      <c r="I42" s="167"/>
      <c r="J42" s="167">
        <f>'実質公債費比率（分子）の構造'!M$52</f>
        <v>4612</v>
      </c>
      <c r="K42" s="167"/>
      <c r="L42" s="167"/>
      <c r="M42" s="167">
        <f>'実質公債費比率（分子）の構造'!N$52</f>
        <v>4582</v>
      </c>
      <c r="N42" s="167"/>
      <c r="O42" s="167"/>
      <c r="P42" s="167">
        <f>'実質公債費比率（分子）の構造'!O$52</f>
        <v>4450</v>
      </c>
    </row>
    <row r="43" spans="1:16" x14ac:dyDescent="0.2">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65</v>
      </c>
      <c r="B44" s="167">
        <f>'実質公債費比率（分子）の構造'!K$50</f>
        <v>253</v>
      </c>
      <c r="C44" s="167"/>
      <c r="D44" s="167"/>
      <c r="E44" s="167">
        <f>'実質公債費比率（分子）の構造'!L$50</f>
        <v>253</v>
      </c>
      <c r="F44" s="167"/>
      <c r="G44" s="167"/>
      <c r="H44" s="167">
        <f>'実質公債費比率（分子）の構造'!M$50</f>
        <v>240</v>
      </c>
      <c r="I44" s="167"/>
      <c r="J44" s="167"/>
      <c r="K44" s="167">
        <f>'実質公債費比率（分子）の構造'!N$50</f>
        <v>240</v>
      </c>
      <c r="L44" s="167"/>
      <c r="M44" s="167"/>
      <c r="N44" s="167">
        <f>'実質公債費比率（分子）の構造'!O$50</f>
        <v>241</v>
      </c>
      <c r="O44" s="167"/>
      <c r="P44" s="167"/>
    </row>
    <row r="45" spans="1:16" x14ac:dyDescent="0.2">
      <c r="A45" s="167" t="s">
        <v>66</v>
      </c>
      <c r="B45" s="167">
        <f>'実質公債費比率（分子）の構造'!K$49</f>
        <v>25</v>
      </c>
      <c r="C45" s="167"/>
      <c r="D45" s="167"/>
      <c r="E45" s="167">
        <f>'実質公債費比率（分子）の構造'!L$49</f>
        <v>21</v>
      </c>
      <c r="F45" s="167"/>
      <c r="G45" s="167"/>
      <c r="H45" s="167">
        <f>'実質公債費比率（分子）の構造'!M$49</f>
        <v>21</v>
      </c>
      <c r="I45" s="167"/>
      <c r="J45" s="167"/>
      <c r="K45" s="167">
        <f>'実質公債費比率（分子）の構造'!N$49</f>
        <v>49</v>
      </c>
      <c r="L45" s="167"/>
      <c r="M45" s="167"/>
      <c r="N45" s="167">
        <f>'実質公債費比率（分子）の構造'!O$49</f>
        <v>82</v>
      </c>
      <c r="O45" s="167"/>
      <c r="P45" s="167"/>
    </row>
    <row r="46" spans="1:16" x14ac:dyDescent="0.2">
      <c r="A46" s="167" t="s">
        <v>67</v>
      </c>
      <c r="B46" s="167">
        <f>'実質公債費比率（分子）の構造'!K$48</f>
        <v>456</v>
      </c>
      <c r="C46" s="167"/>
      <c r="D46" s="167"/>
      <c r="E46" s="167">
        <f>'実質公債費比率（分子）の構造'!L$48</f>
        <v>516</v>
      </c>
      <c r="F46" s="167"/>
      <c r="G46" s="167"/>
      <c r="H46" s="167">
        <f>'実質公債費比率（分子）の構造'!M$48</f>
        <v>491</v>
      </c>
      <c r="I46" s="167"/>
      <c r="J46" s="167"/>
      <c r="K46" s="167">
        <f>'実質公債費比率（分子）の構造'!N$48</f>
        <v>247</v>
      </c>
      <c r="L46" s="167"/>
      <c r="M46" s="167"/>
      <c r="N46" s="167">
        <f>'実質公債費比率（分子）の構造'!O$48</f>
        <v>527</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5494</v>
      </c>
      <c r="C49" s="167"/>
      <c r="D49" s="167"/>
      <c r="E49" s="167">
        <f>'実質公債費比率（分子）の構造'!L$45</f>
        <v>5701</v>
      </c>
      <c r="F49" s="167"/>
      <c r="G49" s="167"/>
      <c r="H49" s="167">
        <f>'実質公債費比率（分子）の構造'!M$45</f>
        <v>5790</v>
      </c>
      <c r="I49" s="167"/>
      <c r="J49" s="167"/>
      <c r="K49" s="167">
        <f>'実質公債費比率（分子）の構造'!N$45</f>
        <v>5681</v>
      </c>
      <c r="L49" s="167"/>
      <c r="M49" s="167"/>
      <c r="N49" s="167">
        <f>'実質公債費比率（分子）の構造'!O$45</f>
        <v>5724</v>
      </c>
      <c r="O49" s="167"/>
      <c r="P49" s="167"/>
    </row>
    <row r="50" spans="1:16" x14ac:dyDescent="0.2">
      <c r="A50" s="167" t="s">
        <v>71</v>
      </c>
      <c r="B50" s="167" t="e">
        <f>NA()</f>
        <v>#N/A</v>
      </c>
      <c r="C50" s="167">
        <f>IF(ISNUMBER('実質公債費比率（分子）の構造'!K$53),'実質公債費比率（分子）の構造'!K$53,NA())</f>
        <v>1777</v>
      </c>
      <c r="D50" s="167" t="e">
        <f>NA()</f>
        <v>#N/A</v>
      </c>
      <c r="E50" s="167" t="e">
        <f>NA()</f>
        <v>#N/A</v>
      </c>
      <c r="F50" s="167">
        <f>IF(ISNUMBER('実質公債費比率（分子）の構造'!L$53),'実質公債費比率（分子）の構造'!L$53,NA())</f>
        <v>2089</v>
      </c>
      <c r="G50" s="167" t="e">
        <f>NA()</f>
        <v>#N/A</v>
      </c>
      <c r="H50" s="167" t="e">
        <f>NA()</f>
        <v>#N/A</v>
      </c>
      <c r="I50" s="167">
        <f>IF(ISNUMBER('実質公債費比率（分子）の構造'!M$53),'実質公債費比率（分子）の構造'!M$53,NA())</f>
        <v>1930</v>
      </c>
      <c r="J50" s="167" t="e">
        <f>NA()</f>
        <v>#N/A</v>
      </c>
      <c r="K50" s="167" t="e">
        <f>NA()</f>
        <v>#N/A</v>
      </c>
      <c r="L50" s="167">
        <f>IF(ISNUMBER('実質公債費比率（分子）の構造'!N$53),'実質公債費比率（分子）の構造'!N$53,NA())</f>
        <v>1635</v>
      </c>
      <c r="M50" s="167" t="e">
        <f>NA()</f>
        <v>#N/A</v>
      </c>
      <c r="N50" s="167" t="e">
        <f>NA()</f>
        <v>#N/A</v>
      </c>
      <c r="O50" s="167">
        <f>IF(ISNUMBER('実質公債費比率（分子）の構造'!O$53),'実質公債費比率（分子）の構造'!O$53,NA())</f>
        <v>2124</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37813</v>
      </c>
      <c r="E56" s="166"/>
      <c r="F56" s="166"/>
      <c r="G56" s="166">
        <f>'将来負担比率（分子）の構造'!J$52</f>
        <v>37927</v>
      </c>
      <c r="H56" s="166"/>
      <c r="I56" s="166"/>
      <c r="J56" s="166">
        <f>'将来負担比率（分子）の構造'!K$52</f>
        <v>36594</v>
      </c>
      <c r="K56" s="166"/>
      <c r="L56" s="166"/>
      <c r="M56" s="166">
        <f>'将来負担比率（分子）の構造'!L$52</f>
        <v>34842</v>
      </c>
      <c r="N56" s="166"/>
      <c r="O56" s="166"/>
      <c r="P56" s="166">
        <f>'将来負担比率（分子）の構造'!M$52</f>
        <v>34483</v>
      </c>
    </row>
    <row r="57" spans="1:16" x14ac:dyDescent="0.2">
      <c r="A57" s="166" t="s">
        <v>42</v>
      </c>
      <c r="B57" s="166"/>
      <c r="C57" s="166"/>
      <c r="D57" s="166">
        <f>'将来負担比率（分子）の構造'!I$51</f>
        <v>11879</v>
      </c>
      <c r="E57" s="166"/>
      <c r="F57" s="166"/>
      <c r="G57" s="166">
        <f>'将来負担比率（分子）の構造'!J$51</f>
        <v>10667</v>
      </c>
      <c r="H57" s="166"/>
      <c r="I57" s="166"/>
      <c r="J57" s="166">
        <f>'将来負担比率（分子）の構造'!K$51</f>
        <v>9738</v>
      </c>
      <c r="K57" s="166"/>
      <c r="L57" s="166"/>
      <c r="M57" s="166">
        <f>'将来負担比率（分子）の構造'!L$51</f>
        <v>8891</v>
      </c>
      <c r="N57" s="166"/>
      <c r="O57" s="166"/>
      <c r="P57" s="166">
        <f>'将来負担比率（分子）の構造'!M$51</f>
        <v>7234</v>
      </c>
    </row>
    <row r="58" spans="1:16" x14ac:dyDescent="0.2">
      <c r="A58" s="166" t="s">
        <v>41</v>
      </c>
      <c r="B58" s="166"/>
      <c r="C58" s="166"/>
      <c r="D58" s="166">
        <f>'将来負担比率（分子）の構造'!I$50</f>
        <v>5956</v>
      </c>
      <c r="E58" s="166"/>
      <c r="F58" s="166"/>
      <c r="G58" s="166">
        <f>'将来負担比率（分子）の構造'!J$50</f>
        <v>7056</v>
      </c>
      <c r="H58" s="166"/>
      <c r="I58" s="166"/>
      <c r="J58" s="166">
        <f>'将来負担比率（分子）の構造'!K$50</f>
        <v>7848</v>
      </c>
      <c r="K58" s="166"/>
      <c r="L58" s="166"/>
      <c r="M58" s="166">
        <f>'将来負担比率（分子）の構造'!L$50</f>
        <v>8267</v>
      </c>
      <c r="N58" s="166"/>
      <c r="O58" s="166"/>
      <c r="P58" s="166">
        <f>'将来負担比率（分子）の構造'!M$50</f>
        <v>9972</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f>'将来負担比率（分子）の構造'!I$46</f>
        <v>6</v>
      </c>
      <c r="C61" s="166"/>
      <c r="D61" s="166"/>
      <c r="E61" s="166" t="str">
        <f>'将来負担比率（分子）の構造'!J$46</f>
        <v>-</v>
      </c>
      <c r="F61" s="166"/>
      <c r="G61" s="166"/>
      <c r="H61" s="166" t="str">
        <f>'将来負担比率（分子）の構造'!K$46</f>
        <v>-</v>
      </c>
      <c r="I61" s="166"/>
      <c r="J61" s="166"/>
      <c r="K61" s="166">
        <f>'将来負担比率（分子）の構造'!L$46</f>
        <v>3</v>
      </c>
      <c r="L61" s="166"/>
      <c r="M61" s="166"/>
      <c r="N61" s="166" t="str">
        <f>'将来負担比率（分子）の構造'!M$46</f>
        <v>-</v>
      </c>
      <c r="O61" s="166"/>
      <c r="P61" s="166"/>
    </row>
    <row r="62" spans="1:16" x14ac:dyDescent="0.2">
      <c r="A62" s="166" t="s">
        <v>35</v>
      </c>
      <c r="B62" s="166">
        <f>'将来負担比率（分子）の構造'!I$45</f>
        <v>6464</v>
      </c>
      <c r="C62" s="166"/>
      <c r="D62" s="166"/>
      <c r="E62" s="166">
        <f>'将来負担比率（分子）の構造'!J$45</f>
        <v>5520</v>
      </c>
      <c r="F62" s="166"/>
      <c r="G62" s="166"/>
      <c r="H62" s="166">
        <f>'将来負担比率（分子）の構造'!K$45</f>
        <v>5435</v>
      </c>
      <c r="I62" s="166"/>
      <c r="J62" s="166"/>
      <c r="K62" s="166">
        <f>'将来負担比率（分子）の構造'!L$45</f>
        <v>5288</v>
      </c>
      <c r="L62" s="166"/>
      <c r="M62" s="166"/>
      <c r="N62" s="166">
        <f>'将来負担比率（分子）の構造'!M$45</f>
        <v>5231</v>
      </c>
      <c r="O62" s="166"/>
      <c r="P62" s="166"/>
    </row>
    <row r="63" spans="1:16" x14ac:dyDescent="0.2">
      <c r="A63" s="166" t="s">
        <v>34</v>
      </c>
      <c r="B63" s="166">
        <f>'将来負担比率（分子）の構造'!I$44</f>
        <v>526</v>
      </c>
      <c r="C63" s="166"/>
      <c r="D63" s="166"/>
      <c r="E63" s="166">
        <f>'将来負担比率（分子）の構造'!J$44</f>
        <v>1240</v>
      </c>
      <c r="F63" s="166"/>
      <c r="G63" s="166"/>
      <c r="H63" s="166">
        <f>'将来負担比率（分子）の構造'!K$44</f>
        <v>1748</v>
      </c>
      <c r="I63" s="166"/>
      <c r="J63" s="166"/>
      <c r="K63" s="166">
        <f>'将来負担比率（分子）の構造'!L$44</f>
        <v>1705</v>
      </c>
      <c r="L63" s="166"/>
      <c r="M63" s="166"/>
      <c r="N63" s="166">
        <f>'将来負担比率（分子）の構造'!M$44</f>
        <v>1732</v>
      </c>
      <c r="O63" s="166"/>
      <c r="P63" s="166"/>
    </row>
    <row r="64" spans="1:16" x14ac:dyDescent="0.2">
      <c r="A64" s="166" t="s">
        <v>33</v>
      </c>
      <c r="B64" s="166">
        <f>'将来負担比率（分子）の構造'!I$43</f>
        <v>1318</v>
      </c>
      <c r="C64" s="166"/>
      <c r="D64" s="166"/>
      <c r="E64" s="166">
        <f>'将来負担比率（分子）の構造'!J$43</f>
        <v>716</v>
      </c>
      <c r="F64" s="166"/>
      <c r="G64" s="166"/>
      <c r="H64" s="166">
        <f>'将来負担比率（分子）の構造'!K$43</f>
        <v>644</v>
      </c>
      <c r="I64" s="166"/>
      <c r="J64" s="166"/>
      <c r="K64" s="166">
        <f>'将来負担比率（分子）の構造'!L$43</f>
        <v>543</v>
      </c>
      <c r="L64" s="166"/>
      <c r="M64" s="166"/>
      <c r="N64" s="166">
        <f>'将来負担比率（分子）の構造'!M$43</f>
        <v>541</v>
      </c>
      <c r="O64" s="166"/>
      <c r="P64" s="166"/>
    </row>
    <row r="65" spans="1:16" x14ac:dyDescent="0.2">
      <c r="A65" s="166" t="s">
        <v>32</v>
      </c>
      <c r="B65" s="166">
        <f>'将来負担比率（分子）の構造'!I$42</f>
        <v>2614</v>
      </c>
      <c r="C65" s="166"/>
      <c r="D65" s="166"/>
      <c r="E65" s="166">
        <f>'将来負担比率（分子）の構造'!J$42</f>
        <v>1732</v>
      </c>
      <c r="F65" s="166"/>
      <c r="G65" s="166"/>
      <c r="H65" s="166">
        <f>'将来負担比率（分子）の構造'!K$42</f>
        <v>1521</v>
      </c>
      <c r="I65" s="166"/>
      <c r="J65" s="166"/>
      <c r="K65" s="166">
        <f>'将来負担比率（分子）の構造'!L$42</f>
        <v>1305</v>
      </c>
      <c r="L65" s="166"/>
      <c r="M65" s="166"/>
      <c r="N65" s="166">
        <f>'将来負担比率（分子）の構造'!M$42</f>
        <v>1085</v>
      </c>
      <c r="O65" s="166"/>
      <c r="P65" s="166"/>
    </row>
    <row r="66" spans="1:16" x14ac:dyDescent="0.2">
      <c r="A66" s="166" t="s">
        <v>31</v>
      </c>
      <c r="B66" s="166">
        <f>'将来負担比率（分子）の構造'!I$41</f>
        <v>54614</v>
      </c>
      <c r="C66" s="166"/>
      <c r="D66" s="166"/>
      <c r="E66" s="166">
        <f>'将来負担比率（分子）の構造'!J$41</f>
        <v>52007</v>
      </c>
      <c r="F66" s="166"/>
      <c r="G66" s="166"/>
      <c r="H66" s="166">
        <f>'将来負担比率（分子）の構造'!K$41</f>
        <v>51192</v>
      </c>
      <c r="I66" s="166"/>
      <c r="J66" s="166"/>
      <c r="K66" s="166">
        <f>'将来負担比率（分子）の構造'!L$41</f>
        <v>47968</v>
      </c>
      <c r="L66" s="166"/>
      <c r="M66" s="166"/>
      <c r="N66" s="166">
        <f>'将来負担比率（分子）の構造'!M$41</f>
        <v>44951</v>
      </c>
      <c r="O66" s="166"/>
      <c r="P66" s="166"/>
    </row>
    <row r="67" spans="1:16" x14ac:dyDescent="0.2">
      <c r="A67" s="166" t="s">
        <v>75</v>
      </c>
      <c r="B67" s="166" t="e">
        <f>NA()</f>
        <v>#N/A</v>
      </c>
      <c r="C67" s="166">
        <f>IF(ISNUMBER('将来負担比率（分子）の構造'!I$53), IF('将来負担比率（分子）の構造'!I$53 &lt; 0, 0, '将来負担比率（分子）の構造'!I$53), NA())</f>
        <v>9893</v>
      </c>
      <c r="D67" s="166" t="e">
        <f>NA()</f>
        <v>#N/A</v>
      </c>
      <c r="E67" s="166" t="e">
        <f>NA()</f>
        <v>#N/A</v>
      </c>
      <c r="F67" s="166">
        <f>IF(ISNUMBER('将来負担比率（分子）の構造'!J$53), IF('将来負担比率（分子）の構造'!J$53 &lt; 0, 0, '将来負担比率（分子）の構造'!J$53), NA())</f>
        <v>5564</v>
      </c>
      <c r="G67" s="166" t="e">
        <f>NA()</f>
        <v>#N/A</v>
      </c>
      <c r="H67" s="166" t="e">
        <f>NA()</f>
        <v>#N/A</v>
      </c>
      <c r="I67" s="166">
        <f>IF(ISNUMBER('将来負担比率（分子）の構造'!K$53), IF('将来負担比率（分子）の構造'!K$53 &lt; 0, 0, '将来負担比率（分子）の構造'!K$53), NA())</f>
        <v>6359</v>
      </c>
      <c r="J67" s="166" t="e">
        <f>NA()</f>
        <v>#N/A</v>
      </c>
      <c r="K67" s="166" t="e">
        <f>NA()</f>
        <v>#N/A</v>
      </c>
      <c r="L67" s="166">
        <f>IF(ISNUMBER('将来負担比率（分子）の構造'!L$53), IF('将来負担比率（分子）の構造'!L$53 &lt; 0, 0, '将来負担比率（分子）の構造'!L$53), NA())</f>
        <v>4812</v>
      </c>
      <c r="M67" s="166" t="e">
        <f>NA()</f>
        <v>#N/A</v>
      </c>
      <c r="N67" s="166" t="e">
        <f>NA()</f>
        <v>#N/A</v>
      </c>
      <c r="O67" s="166">
        <f>IF(ISNUMBER('将来負担比率（分子）の構造'!M$53), IF('将来負担比率（分子）の構造'!M$53 &lt; 0, 0, '将来負担比率（分子）の構造'!M$53), NA())</f>
        <v>1853</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2350</v>
      </c>
      <c r="C72" s="170">
        <f>基金残高に係る経年分析!G55</f>
        <v>2781</v>
      </c>
      <c r="D72" s="170">
        <f>基金残高に係る経年分析!H55</f>
        <v>4087</v>
      </c>
    </row>
    <row r="73" spans="1:16" x14ac:dyDescent="0.2">
      <c r="A73" s="169" t="s">
        <v>78</v>
      </c>
      <c r="B73" s="170">
        <f>基金残高に係る経年分析!F56</f>
        <v>709</v>
      </c>
      <c r="C73" s="170">
        <f>基金残高に係る経年分析!G56</f>
        <v>709</v>
      </c>
      <c r="D73" s="170">
        <f>基金残高に係る経年分析!H56</f>
        <v>909</v>
      </c>
    </row>
    <row r="74" spans="1:16" x14ac:dyDescent="0.2">
      <c r="A74" s="169" t="s">
        <v>79</v>
      </c>
      <c r="B74" s="170">
        <f>基金残高に係る経年分析!F57</f>
        <v>2262</v>
      </c>
      <c r="C74" s="170">
        <f>基金残高に係る経年分析!G57</f>
        <v>2289</v>
      </c>
      <c r="D74" s="170">
        <f>基金残高に係る経年分析!H57</f>
        <v>2293</v>
      </c>
    </row>
  </sheetData>
  <sheetProtection algorithmName="SHA-512" hashValue="DXmuYp24Po0sqyFx1FZoO3DEaAdflbhLUJ7FwSMAT1d7kWUN/gOdv1+Dt6Wn8qT3Fc9S6Vvfn/Fptv0plVroZw==" saltValue="eWLfJJs6aL/HGmLvoiMF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Normal="100" workbookViewId="0"/>
  </sheetViews>
  <sheetFormatPr defaultColWidth="0" defaultRowHeight="11.25"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2"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0" t="s">
        <v>218</v>
      </c>
      <c r="DI1" s="701"/>
      <c r="DJ1" s="701"/>
      <c r="DK1" s="701"/>
      <c r="DL1" s="701"/>
      <c r="DM1" s="701"/>
      <c r="DN1" s="702"/>
      <c r="DO1" s="205"/>
      <c r="DP1" s="700" t="s">
        <v>219</v>
      </c>
      <c r="DQ1" s="701"/>
      <c r="DR1" s="701"/>
      <c r="DS1" s="701"/>
      <c r="DT1" s="701"/>
      <c r="DU1" s="701"/>
      <c r="DV1" s="701"/>
      <c r="DW1" s="701"/>
      <c r="DX1" s="701"/>
      <c r="DY1" s="701"/>
      <c r="DZ1" s="701"/>
      <c r="EA1" s="701"/>
      <c r="EB1" s="701"/>
      <c r="EC1" s="702"/>
      <c r="ED1" s="204"/>
      <c r="EE1" s="204"/>
      <c r="EF1" s="204"/>
      <c r="EG1" s="204"/>
      <c r="EH1" s="204"/>
      <c r="EI1" s="204"/>
      <c r="EJ1" s="204"/>
      <c r="EK1" s="204"/>
      <c r="EL1" s="204"/>
      <c r="EM1" s="204"/>
    </row>
    <row r="2" spans="2:143" ht="22.5" customHeight="1" x14ac:dyDescent="0.2">
      <c r="B2" s="206" t="s">
        <v>220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62" t="s">
        <v>221</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222</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2" t="s">
        <v>223</v>
      </c>
      <c r="CE3" s="663"/>
      <c r="CF3" s="663"/>
      <c r="CG3" s="663"/>
      <c r="CH3" s="663"/>
      <c r="CI3" s="663"/>
      <c r="CJ3" s="663"/>
      <c r="CK3" s="663"/>
      <c r="CL3" s="663"/>
      <c r="CM3" s="663"/>
      <c r="CN3" s="663"/>
      <c r="CO3" s="663"/>
      <c r="CP3" s="663"/>
      <c r="CQ3" s="663"/>
      <c r="CR3" s="663"/>
      <c r="CS3" s="663"/>
      <c r="CT3" s="663"/>
      <c r="CU3" s="663"/>
      <c r="CV3" s="663"/>
      <c r="CW3" s="663"/>
      <c r="CX3" s="663"/>
      <c r="CY3" s="663"/>
      <c r="CZ3" s="663"/>
      <c r="DA3" s="663"/>
      <c r="DB3" s="663"/>
      <c r="DC3" s="663"/>
      <c r="DD3" s="663"/>
      <c r="DE3" s="663"/>
      <c r="DF3" s="663"/>
      <c r="DG3" s="663"/>
      <c r="DH3" s="663"/>
      <c r="DI3" s="663"/>
      <c r="DJ3" s="663"/>
      <c r="DK3" s="663"/>
      <c r="DL3" s="663"/>
      <c r="DM3" s="663"/>
      <c r="DN3" s="663"/>
      <c r="DO3" s="663"/>
      <c r="DP3" s="663"/>
      <c r="DQ3" s="663"/>
      <c r="DR3" s="663"/>
      <c r="DS3" s="663"/>
      <c r="DT3" s="663"/>
      <c r="DU3" s="663"/>
      <c r="DV3" s="663"/>
      <c r="DW3" s="663"/>
      <c r="DX3" s="663"/>
      <c r="DY3" s="663"/>
      <c r="DZ3" s="663"/>
      <c r="EA3" s="663"/>
      <c r="EB3" s="663"/>
      <c r="EC3" s="664"/>
    </row>
    <row r="4" spans="2:143" ht="11.25" customHeight="1" x14ac:dyDescent="0.2">
      <c r="B4" s="662" t="s">
        <v>1</v>
      </c>
      <c r="C4" s="663"/>
      <c r="D4" s="663"/>
      <c r="E4" s="663"/>
      <c r="F4" s="663"/>
      <c r="G4" s="663"/>
      <c r="H4" s="663"/>
      <c r="I4" s="663"/>
      <c r="J4" s="663"/>
      <c r="K4" s="663"/>
      <c r="L4" s="663"/>
      <c r="M4" s="663"/>
      <c r="N4" s="663"/>
      <c r="O4" s="663"/>
      <c r="P4" s="663"/>
      <c r="Q4" s="664"/>
      <c r="R4" s="662" t="s">
        <v>224</v>
      </c>
      <c r="S4" s="663"/>
      <c r="T4" s="663"/>
      <c r="U4" s="663"/>
      <c r="V4" s="663"/>
      <c r="W4" s="663"/>
      <c r="X4" s="663"/>
      <c r="Y4" s="664"/>
      <c r="Z4" s="662" t="s">
        <v>225</v>
      </c>
      <c r="AA4" s="663"/>
      <c r="AB4" s="663"/>
      <c r="AC4" s="664"/>
      <c r="AD4" s="662" t="s">
        <v>226</v>
      </c>
      <c r="AE4" s="663"/>
      <c r="AF4" s="663"/>
      <c r="AG4" s="663"/>
      <c r="AH4" s="663"/>
      <c r="AI4" s="663"/>
      <c r="AJ4" s="663"/>
      <c r="AK4" s="664"/>
      <c r="AL4" s="662" t="s">
        <v>225</v>
      </c>
      <c r="AM4" s="663"/>
      <c r="AN4" s="663"/>
      <c r="AO4" s="664"/>
      <c r="AP4" s="703" t="s">
        <v>227</v>
      </c>
      <c r="AQ4" s="703"/>
      <c r="AR4" s="703"/>
      <c r="AS4" s="703"/>
      <c r="AT4" s="703"/>
      <c r="AU4" s="703"/>
      <c r="AV4" s="703"/>
      <c r="AW4" s="703"/>
      <c r="AX4" s="703"/>
      <c r="AY4" s="703"/>
      <c r="AZ4" s="703"/>
      <c r="BA4" s="703"/>
      <c r="BB4" s="703"/>
      <c r="BC4" s="703"/>
      <c r="BD4" s="703"/>
      <c r="BE4" s="703"/>
      <c r="BF4" s="703"/>
      <c r="BG4" s="703" t="s">
        <v>228</v>
      </c>
      <c r="BH4" s="703"/>
      <c r="BI4" s="703"/>
      <c r="BJ4" s="703"/>
      <c r="BK4" s="703"/>
      <c r="BL4" s="703"/>
      <c r="BM4" s="703"/>
      <c r="BN4" s="703"/>
      <c r="BO4" s="703" t="s">
        <v>225</v>
      </c>
      <c r="BP4" s="703"/>
      <c r="BQ4" s="703"/>
      <c r="BR4" s="703"/>
      <c r="BS4" s="703" t="s">
        <v>229</v>
      </c>
      <c r="BT4" s="703"/>
      <c r="BU4" s="703"/>
      <c r="BV4" s="703"/>
      <c r="BW4" s="703"/>
      <c r="BX4" s="703"/>
      <c r="BY4" s="703"/>
      <c r="BZ4" s="703"/>
      <c r="CA4" s="703"/>
      <c r="CB4" s="703"/>
      <c r="CD4" s="662" t="s">
        <v>230</v>
      </c>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c r="DF4" s="663"/>
      <c r="DG4" s="663"/>
      <c r="DH4" s="663"/>
      <c r="DI4" s="663"/>
      <c r="DJ4" s="663"/>
      <c r="DK4" s="663"/>
      <c r="DL4" s="663"/>
      <c r="DM4" s="663"/>
      <c r="DN4" s="663"/>
      <c r="DO4" s="663"/>
      <c r="DP4" s="663"/>
      <c r="DQ4" s="663"/>
      <c r="DR4" s="663"/>
      <c r="DS4" s="663"/>
      <c r="DT4" s="663"/>
      <c r="DU4" s="663"/>
      <c r="DV4" s="663"/>
      <c r="DW4" s="663"/>
      <c r="DX4" s="663"/>
      <c r="DY4" s="663"/>
      <c r="DZ4" s="663"/>
      <c r="EA4" s="663"/>
      <c r="EB4" s="663"/>
      <c r="EC4" s="664"/>
    </row>
    <row r="5" spans="2:143" ht="11.25" customHeight="1" x14ac:dyDescent="0.2">
      <c r="B5" s="659" t="s">
        <v>231</v>
      </c>
      <c r="C5" s="660"/>
      <c r="D5" s="660"/>
      <c r="E5" s="660"/>
      <c r="F5" s="660"/>
      <c r="G5" s="660"/>
      <c r="H5" s="660"/>
      <c r="I5" s="660"/>
      <c r="J5" s="660"/>
      <c r="K5" s="660"/>
      <c r="L5" s="660"/>
      <c r="M5" s="660"/>
      <c r="N5" s="660"/>
      <c r="O5" s="660"/>
      <c r="P5" s="660"/>
      <c r="Q5" s="661"/>
      <c r="R5" s="656">
        <v>29564617</v>
      </c>
      <c r="S5" s="657"/>
      <c r="T5" s="657"/>
      <c r="U5" s="657"/>
      <c r="V5" s="657"/>
      <c r="W5" s="657"/>
      <c r="X5" s="657"/>
      <c r="Y5" s="685"/>
      <c r="Z5" s="698">
        <v>41.9</v>
      </c>
      <c r="AA5" s="698"/>
      <c r="AB5" s="698"/>
      <c r="AC5" s="698"/>
      <c r="AD5" s="699">
        <v>27258750</v>
      </c>
      <c r="AE5" s="699"/>
      <c r="AF5" s="699"/>
      <c r="AG5" s="699"/>
      <c r="AH5" s="699"/>
      <c r="AI5" s="699"/>
      <c r="AJ5" s="699"/>
      <c r="AK5" s="699"/>
      <c r="AL5" s="686">
        <v>74.3</v>
      </c>
      <c r="AM5" s="671"/>
      <c r="AN5" s="671"/>
      <c r="AO5" s="687"/>
      <c r="AP5" s="659" t="s">
        <v>232</v>
      </c>
      <c r="AQ5" s="660"/>
      <c r="AR5" s="660"/>
      <c r="AS5" s="660"/>
      <c r="AT5" s="660"/>
      <c r="AU5" s="660"/>
      <c r="AV5" s="660"/>
      <c r="AW5" s="660"/>
      <c r="AX5" s="660"/>
      <c r="AY5" s="660"/>
      <c r="AZ5" s="660"/>
      <c r="BA5" s="660"/>
      <c r="BB5" s="660"/>
      <c r="BC5" s="660"/>
      <c r="BD5" s="660"/>
      <c r="BE5" s="660"/>
      <c r="BF5" s="661"/>
      <c r="BG5" s="609">
        <v>27257505</v>
      </c>
      <c r="BH5" s="610"/>
      <c r="BI5" s="610"/>
      <c r="BJ5" s="610"/>
      <c r="BK5" s="610"/>
      <c r="BL5" s="610"/>
      <c r="BM5" s="610"/>
      <c r="BN5" s="611"/>
      <c r="BO5" s="635">
        <v>92.2</v>
      </c>
      <c r="BP5" s="635"/>
      <c r="BQ5" s="635"/>
      <c r="BR5" s="635"/>
      <c r="BS5" s="636">
        <v>243033</v>
      </c>
      <c r="BT5" s="636"/>
      <c r="BU5" s="636"/>
      <c r="BV5" s="636"/>
      <c r="BW5" s="636"/>
      <c r="BX5" s="636"/>
      <c r="BY5" s="636"/>
      <c r="BZ5" s="636"/>
      <c r="CA5" s="636"/>
      <c r="CB5" s="681"/>
      <c r="CD5" s="662" t="s">
        <v>227</v>
      </c>
      <c r="CE5" s="663"/>
      <c r="CF5" s="663"/>
      <c r="CG5" s="663"/>
      <c r="CH5" s="663"/>
      <c r="CI5" s="663"/>
      <c r="CJ5" s="663"/>
      <c r="CK5" s="663"/>
      <c r="CL5" s="663"/>
      <c r="CM5" s="663"/>
      <c r="CN5" s="663"/>
      <c r="CO5" s="663"/>
      <c r="CP5" s="663"/>
      <c r="CQ5" s="664"/>
      <c r="CR5" s="662" t="s">
        <v>233</v>
      </c>
      <c r="CS5" s="663"/>
      <c r="CT5" s="663"/>
      <c r="CU5" s="663"/>
      <c r="CV5" s="663"/>
      <c r="CW5" s="663"/>
      <c r="CX5" s="663"/>
      <c r="CY5" s="664"/>
      <c r="CZ5" s="662" t="s">
        <v>225</v>
      </c>
      <c r="DA5" s="663"/>
      <c r="DB5" s="663"/>
      <c r="DC5" s="664"/>
      <c r="DD5" s="662" t="s">
        <v>234</v>
      </c>
      <c r="DE5" s="663"/>
      <c r="DF5" s="663"/>
      <c r="DG5" s="663"/>
      <c r="DH5" s="663"/>
      <c r="DI5" s="663"/>
      <c r="DJ5" s="663"/>
      <c r="DK5" s="663"/>
      <c r="DL5" s="663"/>
      <c r="DM5" s="663"/>
      <c r="DN5" s="663"/>
      <c r="DO5" s="663"/>
      <c r="DP5" s="664"/>
      <c r="DQ5" s="662" t="s">
        <v>235</v>
      </c>
      <c r="DR5" s="663"/>
      <c r="DS5" s="663"/>
      <c r="DT5" s="663"/>
      <c r="DU5" s="663"/>
      <c r="DV5" s="663"/>
      <c r="DW5" s="663"/>
      <c r="DX5" s="663"/>
      <c r="DY5" s="663"/>
      <c r="DZ5" s="663"/>
      <c r="EA5" s="663"/>
      <c r="EB5" s="663"/>
      <c r="EC5" s="664"/>
    </row>
    <row r="6" spans="2:143" ht="11.25" customHeight="1" x14ac:dyDescent="0.2">
      <c r="B6" s="606" t="s">
        <v>236</v>
      </c>
      <c r="C6" s="607"/>
      <c r="D6" s="607"/>
      <c r="E6" s="607"/>
      <c r="F6" s="607"/>
      <c r="G6" s="607"/>
      <c r="H6" s="607"/>
      <c r="I6" s="607"/>
      <c r="J6" s="607"/>
      <c r="K6" s="607"/>
      <c r="L6" s="607"/>
      <c r="M6" s="607"/>
      <c r="N6" s="607"/>
      <c r="O6" s="607"/>
      <c r="P6" s="607"/>
      <c r="Q6" s="608"/>
      <c r="R6" s="609">
        <v>388602</v>
      </c>
      <c r="S6" s="610"/>
      <c r="T6" s="610"/>
      <c r="U6" s="610"/>
      <c r="V6" s="610"/>
      <c r="W6" s="610"/>
      <c r="X6" s="610"/>
      <c r="Y6" s="611"/>
      <c r="Z6" s="635">
        <v>0.6</v>
      </c>
      <c r="AA6" s="635"/>
      <c r="AB6" s="635"/>
      <c r="AC6" s="635"/>
      <c r="AD6" s="636">
        <v>388602</v>
      </c>
      <c r="AE6" s="636"/>
      <c r="AF6" s="636"/>
      <c r="AG6" s="636"/>
      <c r="AH6" s="636"/>
      <c r="AI6" s="636"/>
      <c r="AJ6" s="636"/>
      <c r="AK6" s="636"/>
      <c r="AL6" s="612">
        <v>1.1000000000000001</v>
      </c>
      <c r="AM6" s="613"/>
      <c r="AN6" s="613"/>
      <c r="AO6" s="637"/>
      <c r="AP6" s="606" t="s">
        <v>237</v>
      </c>
      <c r="AQ6" s="607"/>
      <c r="AR6" s="607"/>
      <c r="AS6" s="607"/>
      <c r="AT6" s="607"/>
      <c r="AU6" s="607"/>
      <c r="AV6" s="607"/>
      <c r="AW6" s="607"/>
      <c r="AX6" s="607"/>
      <c r="AY6" s="607"/>
      <c r="AZ6" s="607"/>
      <c r="BA6" s="607"/>
      <c r="BB6" s="607"/>
      <c r="BC6" s="607"/>
      <c r="BD6" s="607"/>
      <c r="BE6" s="607"/>
      <c r="BF6" s="608"/>
      <c r="BG6" s="609">
        <v>27257505</v>
      </c>
      <c r="BH6" s="610"/>
      <c r="BI6" s="610"/>
      <c r="BJ6" s="610"/>
      <c r="BK6" s="610"/>
      <c r="BL6" s="610"/>
      <c r="BM6" s="610"/>
      <c r="BN6" s="611"/>
      <c r="BO6" s="635">
        <v>92.2</v>
      </c>
      <c r="BP6" s="635"/>
      <c r="BQ6" s="635"/>
      <c r="BR6" s="635"/>
      <c r="BS6" s="636">
        <v>243033</v>
      </c>
      <c r="BT6" s="636"/>
      <c r="BU6" s="636"/>
      <c r="BV6" s="636"/>
      <c r="BW6" s="636"/>
      <c r="BX6" s="636"/>
      <c r="BY6" s="636"/>
      <c r="BZ6" s="636"/>
      <c r="CA6" s="636"/>
      <c r="CB6" s="681"/>
      <c r="CD6" s="659" t="s">
        <v>238</v>
      </c>
      <c r="CE6" s="660"/>
      <c r="CF6" s="660"/>
      <c r="CG6" s="660"/>
      <c r="CH6" s="660"/>
      <c r="CI6" s="660"/>
      <c r="CJ6" s="660"/>
      <c r="CK6" s="660"/>
      <c r="CL6" s="660"/>
      <c r="CM6" s="660"/>
      <c r="CN6" s="660"/>
      <c r="CO6" s="660"/>
      <c r="CP6" s="660"/>
      <c r="CQ6" s="661"/>
      <c r="CR6" s="609">
        <v>381232</v>
      </c>
      <c r="CS6" s="610"/>
      <c r="CT6" s="610"/>
      <c r="CU6" s="610"/>
      <c r="CV6" s="610"/>
      <c r="CW6" s="610"/>
      <c r="CX6" s="610"/>
      <c r="CY6" s="611"/>
      <c r="CZ6" s="686">
        <v>0.6</v>
      </c>
      <c r="DA6" s="671"/>
      <c r="DB6" s="671"/>
      <c r="DC6" s="688"/>
      <c r="DD6" s="615" t="s">
        <v>130</v>
      </c>
      <c r="DE6" s="610"/>
      <c r="DF6" s="610"/>
      <c r="DG6" s="610"/>
      <c r="DH6" s="610"/>
      <c r="DI6" s="610"/>
      <c r="DJ6" s="610"/>
      <c r="DK6" s="610"/>
      <c r="DL6" s="610"/>
      <c r="DM6" s="610"/>
      <c r="DN6" s="610"/>
      <c r="DO6" s="610"/>
      <c r="DP6" s="611"/>
      <c r="DQ6" s="615">
        <v>381179</v>
      </c>
      <c r="DR6" s="610"/>
      <c r="DS6" s="610"/>
      <c r="DT6" s="610"/>
      <c r="DU6" s="610"/>
      <c r="DV6" s="610"/>
      <c r="DW6" s="610"/>
      <c r="DX6" s="610"/>
      <c r="DY6" s="610"/>
      <c r="DZ6" s="610"/>
      <c r="EA6" s="610"/>
      <c r="EB6" s="610"/>
      <c r="EC6" s="645"/>
    </row>
    <row r="7" spans="2:143" ht="11.25" customHeight="1" x14ac:dyDescent="0.2">
      <c r="B7" s="606" t="s">
        <v>240</v>
      </c>
      <c r="C7" s="607"/>
      <c r="D7" s="607"/>
      <c r="E7" s="607"/>
      <c r="F7" s="607"/>
      <c r="G7" s="607"/>
      <c r="H7" s="607"/>
      <c r="I7" s="607"/>
      <c r="J7" s="607"/>
      <c r="K7" s="607"/>
      <c r="L7" s="607"/>
      <c r="M7" s="607"/>
      <c r="N7" s="607"/>
      <c r="O7" s="607"/>
      <c r="P7" s="607"/>
      <c r="Q7" s="608"/>
      <c r="R7" s="609">
        <v>21056</v>
      </c>
      <c r="S7" s="610"/>
      <c r="T7" s="610"/>
      <c r="U7" s="610"/>
      <c r="V7" s="610"/>
      <c r="W7" s="610"/>
      <c r="X7" s="610"/>
      <c r="Y7" s="611"/>
      <c r="Z7" s="635">
        <v>0</v>
      </c>
      <c r="AA7" s="635"/>
      <c r="AB7" s="635"/>
      <c r="AC7" s="635"/>
      <c r="AD7" s="636">
        <v>21056</v>
      </c>
      <c r="AE7" s="636"/>
      <c r="AF7" s="636"/>
      <c r="AG7" s="636"/>
      <c r="AH7" s="636"/>
      <c r="AI7" s="636"/>
      <c r="AJ7" s="636"/>
      <c r="AK7" s="636"/>
      <c r="AL7" s="612">
        <v>0.1</v>
      </c>
      <c r="AM7" s="613"/>
      <c r="AN7" s="613"/>
      <c r="AO7" s="637"/>
      <c r="AP7" s="606" t="s">
        <v>241</v>
      </c>
      <c r="AQ7" s="607"/>
      <c r="AR7" s="607"/>
      <c r="AS7" s="607"/>
      <c r="AT7" s="607"/>
      <c r="AU7" s="607"/>
      <c r="AV7" s="607"/>
      <c r="AW7" s="607"/>
      <c r="AX7" s="607"/>
      <c r="AY7" s="607"/>
      <c r="AZ7" s="607"/>
      <c r="BA7" s="607"/>
      <c r="BB7" s="607"/>
      <c r="BC7" s="607"/>
      <c r="BD7" s="607"/>
      <c r="BE7" s="607"/>
      <c r="BF7" s="608"/>
      <c r="BG7" s="609">
        <v>14632855</v>
      </c>
      <c r="BH7" s="610"/>
      <c r="BI7" s="610"/>
      <c r="BJ7" s="610"/>
      <c r="BK7" s="610"/>
      <c r="BL7" s="610"/>
      <c r="BM7" s="610"/>
      <c r="BN7" s="611"/>
      <c r="BO7" s="635">
        <v>49.5</v>
      </c>
      <c r="BP7" s="635"/>
      <c r="BQ7" s="635"/>
      <c r="BR7" s="635"/>
      <c r="BS7" s="636">
        <v>243033</v>
      </c>
      <c r="BT7" s="636"/>
      <c r="BU7" s="636"/>
      <c r="BV7" s="636"/>
      <c r="BW7" s="636"/>
      <c r="BX7" s="636"/>
      <c r="BY7" s="636"/>
      <c r="BZ7" s="636"/>
      <c r="CA7" s="636"/>
      <c r="CB7" s="681"/>
      <c r="CD7" s="606" t="s">
        <v>242</v>
      </c>
      <c r="CE7" s="607"/>
      <c r="CF7" s="607"/>
      <c r="CG7" s="607"/>
      <c r="CH7" s="607"/>
      <c r="CI7" s="607"/>
      <c r="CJ7" s="607"/>
      <c r="CK7" s="607"/>
      <c r="CL7" s="607"/>
      <c r="CM7" s="607"/>
      <c r="CN7" s="607"/>
      <c r="CO7" s="607"/>
      <c r="CP7" s="607"/>
      <c r="CQ7" s="608"/>
      <c r="CR7" s="609">
        <v>6538340</v>
      </c>
      <c r="CS7" s="610"/>
      <c r="CT7" s="610"/>
      <c r="CU7" s="610"/>
      <c r="CV7" s="610"/>
      <c r="CW7" s="610"/>
      <c r="CX7" s="610"/>
      <c r="CY7" s="611"/>
      <c r="CZ7" s="635">
        <v>9.8000000000000007</v>
      </c>
      <c r="DA7" s="635"/>
      <c r="DB7" s="635"/>
      <c r="DC7" s="635"/>
      <c r="DD7" s="615">
        <v>871198</v>
      </c>
      <c r="DE7" s="610"/>
      <c r="DF7" s="610"/>
      <c r="DG7" s="610"/>
      <c r="DH7" s="610"/>
      <c r="DI7" s="610"/>
      <c r="DJ7" s="610"/>
      <c r="DK7" s="610"/>
      <c r="DL7" s="610"/>
      <c r="DM7" s="610"/>
      <c r="DN7" s="610"/>
      <c r="DO7" s="610"/>
      <c r="DP7" s="611"/>
      <c r="DQ7" s="615">
        <v>5158942</v>
      </c>
      <c r="DR7" s="610"/>
      <c r="DS7" s="610"/>
      <c r="DT7" s="610"/>
      <c r="DU7" s="610"/>
      <c r="DV7" s="610"/>
      <c r="DW7" s="610"/>
      <c r="DX7" s="610"/>
      <c r="DY7" s="610"/>
      <c r="DZ7" s="610"/>
      <c r="EA7" s="610"/>
      <c r="EB7" s="610"/>
      <c r="EC7" s="645"/>
    </row>
    <row r="8" spans="2:143" ht="11.25" customHeight="1" x14ac:dyDescent="0.2">
      <c r="B8" s="606" t="s">
        <v>243</v>
      </c>
      <c r="C8" s="607"/>
      <c r="D8" s="607"/>
      <c r="E8" s="607"/>
      <c r="F8" s="607"/>
      <c r="G8" s="607"/>
      <c r="H8" s="607"/>
      <c r="I8" s="607"/>
      <c r="J8" s="607"/>
      <c r="K8" s="607"/>
      <c r="L8" s="607"/>
      <c r="M8" s="607"/>
      <c r="N8" s="607"/>
      <c r="O8" s="607"/>
      <c r="P8" s="607"/>
      <c r="Q8" s="608"/>
      <c r="R8" s="609">
        <v>217816</v>
      </c>
      <c r="S8" s="610"/>
      <c r="T8" s="610"/>
      <c r="U8" s="610"/>
      <c r="V8" s="610"/>
      <c r="W8" s="610"/>
      <c r="X8" s="610"/>
      <c r="Y8" s="611"/>
      <c r="Z8" s="635">
        <v>0.3</v>
      </c>
      <c r="AA8" s="635"/>
      <c r="AB8" s="635"/>
      <c r="AC8" s="635"/>
      <c r="AD8" s="636">
        <v>217816</v>
      </c>
      <c r="AE8" s="636"/>
      <c r="AF8" s="636"/>
      <c r="AG8" s="636"/>
      <c r="AH8" s="636"/>
      <c r="AI8" s="636"/>
      <c r="AJ8" s="636"/>
      <c r="AK8" s="636"/>
      <c r="AL8" s="612">
        <v>0.6</v>
      </c>
      <c r="AM8" s="613"/>
      <c r="AN8" s="613"/>
      <c r="AO8" s="637"/>
      <c r="AP8" s="606" t="s">
        <v>244</v>
      </c>
      <c r="AQ8" s="607"/>
      <c r="AR8" s="607"/>
      <c r="AS8" s="607"/>
      <c r="AT8" s="607"/>
      <c r="AU8" s="607"/>
      <c r="AV8" s="607"/>
      <c r="AW8" s="607"/>
      <c r="AX8" s="607"/>
      <c r="AY8" s="607"/>
      <c r="AZ8" s="607"/>
      <c r="BA8" s="607"/>
      <c r="BB8" s="607"/>
      <c r="BC8" s="607"/>
      <c r="BD8" s="607"/>
      <c r="BE8" s="607"/>
      <c r="BF8" s="608"/>
      <c r="BG8" s="609">
        <v>367980</v>
      </c>
      <c r="BH8" s="610"/>
      <c r="BI8" s="610"/>
      <c r="BJ8" s="610"/>
      <c r="BK8" s="610"/>
      <c r="BL8" s="610"/>
      <c r="BM8" s="610"/>
      <c r="BN8" s="611"/>
      <c r="BO8" s="635">
        <v>1.2</v>
      </c>
      <c r="BP8" s="635"/>
      <c r="BQ8" s="635"/>
      <c r="BR8" s="635"/>
      <c r="BS8" s="636" t="s">
        <v>130</v>
      </c>
      <c r="BT8" s="636"/>
      <c r="BU8" s="636"/>
      <c r="BV8" s="636"/>
      <c r="BW8" s="636"/>
      <c r="BX8" s="636"/>
      <c r="BY8" s="636"/>
      <c r="BZ8" s="636"/>
      <c r="CA8" s="636"/>
      <c r="CB8" s="681"/>
      <c r="CD8" s="606" t="s">
        <v>245</v>
      </c>
      <c r="CE8" s="607"/>
      <c r="CF8" s="607"/>
      <c r="CG8" s="607"/>
      <c r="CH8" s="607"/>
      <c r="CI8" s="607"/>
      <c r="CJ8" s="607"/>
      <c r="CK8" s="607"/>
      <c r="CL8" s="607"/>
      <c r="CM8" s="607"/>
      <c r="CN8" s="607"/>
      <c r="CO8" s="607"/>
      <c r="CP8" s="607"/>
      <c r="CQ8" s="608"/>
      <c r="CR8" s="609">
        <v>31328872</v>
      </c>
      <c r="CS8" s="610"/>
      <c r="CT8" s="610"/>
      <c r="CU8" s="610"/>
      <c r="CV8" s="610"/>
      <c r="CW8" s="610"/>
      <c r="CX8" s="610"/>
      <c r="CY8" s="611"/>
      <c r="CZ8" s="635">
        <v>46.9</v>
      </c>
      <c r="DA8" s="635"/>
      <c r="DB8" s="635"/>
      <c r="DC8" s="635"/>
      <c r="DD8" s="615">
        <v>442060</v>
      </c>
      <c r="DE8" s="610"/>
      <c r="DF8" s="610"/>
      <c r="DG8" s="610"/>
      <c r="DH8" s="610"/>
      <c r="DI8" s="610"/>
      <c r="DJ8" s="610"/>
      <c r="DK8" s="610"/>
      <c r="DL8" s="610"/>
      <c r="DM8" s="610"/>
      <c r="DN8" s="610"/>
      <c r="DO8" s="610"/>
      <c r="DP8" s="611"/>
      <c r="DQ8" s="615">
        <v>13237907</v>
      </c>
      <c r="DR8" s="610"/>
      <c r="DS8" s="610"/>
      <c r="DT8" s="610"/>
      <c r="DU8" s="610"/>
      <c r="DV8" s="610"/>
      <c r="DW8" s="610"/>
      <c r="DX8" s="610"/>
      <c r="DY8" s="610"/>
      <c r="DZ8" s="610"/>
      <c r="EA8" s="610"/>
      <c r="EB8" s="610"/>
      <c r="EC8" s="645"/>
    </row>
    <row r="9" spans="2:143" ht="11.25" customHeight="1" x14ac:dyDescent="0.2">
      <c r="B9" s="606" t="s">
        <v>246</v>
      </c>
      <c r="C9" s="607"/>
      <c r="D9" s="607"/>
      <c r="E9" s="607"/>
      <c r="F9" s="607"/>
      <c r="G9" s="607"/>
      <c r="H9" s="607"/>
      <c r="I9" s="607"/>
      <c r="J9" s="607"/>
      <c r="K9" s="607"/>
      <c r="L9" s="607"/>
      <c r="M9" s="607"/>
      <c r="N9" s="607"/>
      <c r="O9" s="607"/>
      <c r="P9" s="607"/>
      <c r="Q9" s="608"/>
      <c r="R9" s="609">
        <v>275025</v>
      </c>
      <c r="S9" s="610"/>
      <c r="T9" s="610"/>
      <c r="U9" s="610"/>
      <c r="V9" s="610"/>
      <c r="W9" s="610"/>
      <c r="X9" s="610"/>
      <c r="Y9" s="611"/>
      <c r="Z9" s="635">
        <v>0.4</v>
      </c>
      <c r="AA9" s="635"/>
      <c r="AB9" s="635"/>
      <c r="AC9" s="635"/>
      <c r="AD9" s="636">
        <v>275025</v>
      </c>
      <c r="AE9" s="636"/>
      <c r="AF9" s="636"/>
      <c r="AG9" s="636"/>
      <c r="AH9" s="636"/>
      <c r="AI9" s="636"/>
      <c r="AJ9" s="636"/>
      <c r="AK9" s="636"/>
      <c r="AL9" s="612">
        <v>0.7</v>
      </c>
      <c r="AM9" s="613"/>
      <c r="AN9" s="613"/>
      <c r="AO9" s="637"/>
      <c r="AP9" s="606" t="s">
        <v>247</v>
      </c>
      <c r="AQ9" s="607"/>
      <c r="AR9" s="607"/>
      <c r="AS9" s="607"/>
      <c r="AT9" s="607"/>
      <c r="AU9" s="607"/>
      <c r="AV9" s="607"/>
      <c r="AW9" s="607"/>
      <c r="AX9" s="607"/>
      <c r="AY9" s="607"/>
      <c r="AZ9" s="607"/>
      <c r="BA9" s="607"/>
      <c r="BB9" s="607"/>
      <c r="BC9" s="607"/>
      <c r="BD9" s="607"/>
      <c r="BE9" s="607"/>
      <c r="BF9" s="608"/>
      <c r="BG9" s="609">
        <v>12899093</v>
      </c>
      <c r="BH9" s="610"/>
      <c r="BI9" s="610"/>
      <c r="BJ9" s="610"/>
      <c r="BK9" s="610"/>
      <c r="BL9" s="610"/>
      <c r="BM9" s="610"/>
      <c r="BN9" s="611"/>
      <c r="BO9" s="635">
        <v>43.6</v>
      </c>
      <c r="BP9" s="635"/>
      <c r="BQ9" s="635"/>
      <c r="BR9" s="635"/>
      <c r="BS9" s="636" t="s">
        <v>130</v>
      </c>
      <c r="BT9" s="636"/>
      <c r="BU9" s="636"/>
      <c r="BV9" s="636"/>
      <c r="BW9" s="636"/>
      <c r="BX9" s="636"/>
      <c r="BY9" s="636"/>
      <c r="BZ9" s="636"/>
      <c r="CA9" s="636"/>
      <c r="CB9" s="681"/>
      <c r="CD9" s="606" t="s">
        <v>248</v>
      </c>
      <c r="CE9" s="607"/>
      <c r="CF9" s="607"/>
      <c r="CG9" s="607"/>
      <c r="CH9" s="607"/>
      <c r="CI9" s="607"/>
      <c r="CJ9" s="607"/>
      <c r="CK9" s="607"/>
      <c r="CL9" s="607"/>
      <c r="CM9" s="607"/>
      <c r="CN9" s="607"/>
      <c r="CO9" s="607"/>
      <c r="CP9" s="607"/>
      <c r="CQ9" s="608"/>
      <c r="CR9" s="609">
        <v>6736646</v>
      </c>
      <c r="CS9" s="610"/>
      <c r="CT9" s="610"/>
      <c r="CU9" s="610"/>
      <c r="CV9" s="610"/>
      <c r="CW9" s="610"/>
      <c r="CX9" s="610"/>
      <c r="CY9" s="611"/>
      <c r="CZ9" s="635">
        <v>10.1</v>
      </c>
      <c r="DA9" s="635"/>
      <c r="DB9" s="635"/>
      <c r="DC9" s="635"/>
      <c r="DD9" s="615">
        <v>143564</v>
      </c>
      <c r="DE9" s="610"/>
      <c r="DF9" s="610"/>
      <c r="DG9" s="610"/>
      <c r="DH9" s="610"/>
      <c r="DI9" s="610"/>
      <c r="DJ9" s="610"/>
      <c r="DK9" s="610"/>
      <c r="DL9" s="610"/>
      <c r="DM9" s="610"/>
      <c r="DN9" s="610"/>
      <c r="DO9" s="610"/>
      <c r="DP9" s="611"/>
      <c r="DQ9" s="615">
        <v>4271400</v>
      </c>
      <c r="DR9" s="610"/>
      <c r="DS9" s="610"/>
      <c r="DT9" s="610"/>
      <c r="DU9" s="610"/>
      <c r="DV9" s="610"/>
      <c r="DW9" s="610"/>
      <c r="DX9" s="610"/>
      <c r="DY9" s="610"/>
      <c r="DZ9" s="610"/>
      <c r="EA9" s="610"/>
      <c r="EB9" s="610"/>
      <c r="EC9" s="645"/>
    </row>
    <row r="10" spans="2:143" ht="11.25" customHeight="1" x14ac:dyDescent="0.2">
      <c r="B10" s="606" t="s">
        <v>249</v>
      </c>
      <c r="C10" s="607"/>
      <c r="D10" s="607"/>
      <c r="E10" s="607"/>
      <c r="F10" s="607"/>
      <c r="G10" s="607"/>
      <c r="H10" s="607"/>
      <c r="I10" s="607"/>
      <c r="J10" s="607"/>
      <c r="K10" s="607"/>
      <c r="L10" s="607"/>
      <c r="M10" s="607"/>
      <c r="N10" s="607"/>
      <c r="O10" s="607"/>
      <c r="P10" s="607"/>
      <c r="Q10" s="608"/>
      <c r="R10" s="609" t="s">
        <v>130</v>
      </c>
      <c r="S10" s="610"/>
      <c r="T10" s="610"/>
      <c r="U10" s="610"/>
      <c r="V10" s="610"/>
      <c r="W10" s="610"/>
      <c r="X10" s="610"/>
      <c r="Y10" s="611"/>
      <c r="Z10" s="635" t="s">
        <v>130</v>
      </c>
      <c r="AA10" s="635"/>
      <c r="AB10" s="635"/>
      <c r="AC10" s="635"/>
      <c r="AD10" s="636" t="s">
        <v>130</v>
      </c>
      <c r="AE10" s="636"/>
      <c r="AF10" s="636"/>
      <c r="AG10" s="636"/>
      <c r="AH10" s="636"/>
      <c r="AI10" s="636"/>
      <c r="AJ10" s="636"/>
      <c r="AK10" s="636"/>
      <c r="AL10" s="612" t="s">
        <v>130</v>
      </c>
      <c r="AM10" s="613"/>
      <c r="AN10" s="613"/>
      <c r="AO10" s="637"/>
      <c r="AP10" s="606" t="s">
        <v>250</v>
      </c>
      <c r="AQ10" s="607"/>
      <c r="AR10" s="607"/>
      <c r="AS10" s="607"/>
      <c r="AT10" s="607"/>
      <c r="AU10" s="607"/>
      <c r="AV10" s="607"/>
      <c r="AW10" s="607"/>
      <c r="AX10" s="607"/>
      <c r="AY10" s="607"/>
      <c r="AZ10" s="607"/>
      <c r="BA10" s="607"/>
      <c r="BB10" s="607"/>
      <c r="BC10" s="607"/>
      <c r="BD10" s="607"/>
      <c r="BE10" s="607"/>
      <c r="BF10" s="608"/>
      <c r="BG10" s="609">
        <v>461884</v>
      </c>
      <c r="BH10" s="610"/>
      <c r="BI10" s="610"/>
      <c r="BJ10" s="610"/>
      <c r="BK10" s="610"/>
      <c r="BL10" s="610"/>
      <c r="BM10" s="610"/>
      <c r="BN10" s="611"/>
      <c r="BO10" s="635">
        <v>1.6</v>
      </c>
      <c r="BP10" s="635"/>
      <c r="BQ10" s="635"/>
      <c r="BR10" s="635"/>
      <c r="BS10" s="636" t="s">
        <v>130</v>
      </c>
      <c r="BT10" s="636"/>
      <c r="BU10" s="636"/>
      <c r="BV10" s="636"/>
      <c r="BW10" s="636"/>
      <c r="BX10" s="636"/>
      <c r="BY10" s="636"/>
      <c r="BZ10" s="636"/>
      <c r="CA10" s="636"/>
      <c r="CB10" s="681"/>
      <c r="CD10" s="606" t="s">
        <v>251</v>
      </c>
      <c r="CE10" s="607"/>
      <c r="CF10" s="607"/>
      <c r="CG10" s="607"/>
      <c r="CH10" s="607"/>
      <c r="CI10" s="607"/>
      <c r="CJ10" s="607"/>
      <c r="CK10" s="607"/>
      <c r="CL10" s="607"/>
      <c r="CM10" s="607"/>
      <c r="CN10" s="607"/>
      <c r="CO10" s="607"/>
      <c r="CP10" s="607"/>
      <c r="CQ10" s="608"/>
      <c r="CR10" s="609">
        <v>11552</v>
      </c>
      <c r="CS10" s="610"/>
      <c r="CT10" s="610"/>
      <c r="CU10" s="610"/>
      <c r="CV10" s="610"/>
      <c r="CW10" s="610"/>
      <c r="CX10" s="610"/>
      <c r="CY10" s="611"/>
      <c r="CZ10" s="635">
        <v>0</v>
      </c>
      <c r="DA10" s="635"/>
      <c r="DB10" s="635"/>
      <c r="DC10" s="635"/>
      <c r="DD10" s="615" t="s">
        <v>130</v>
      </c>
      <c r="DE10" s="610"/>
      <c r="DF10" s="610"/>
      <c r="DG10" s="610"/>
      <c r="DH10" s="610"/>
      <c r="DI10" s="610"/>
      <c r="DJ10" s="610"/>
      <c r="DK10" s="610"/>
      <c r="DL10" s="610"/>
      <c r="DM10" s="610"/>
      <c r="DN10" s="610"/>
      <c r="DO10" s="610"/>
      <c r="DP10" s="611"/>
      <c r="DQ10" s="615">
        <v>11552</v>
      </c>
      <c r="DR10" s="610"/>
      <c r="DS10" s="610"/>
      <c r="DT10" s="610"/>
      <c r="DU10" s="610"/>
      <c r="DV10" s="610"/>
      <c r="DW10" s="610"/>
      <c r="DX10" s="610"/>
      <c r="DY10" s="610"/>
      <c r="DZ10" s="610"/>
      <c r="EA10" s="610"/>
      <c r="EB10" s="610"/>
      <c r="EC10" s="645"/>
    </row>
    <row r="11" spans="2:143" ht="11.25" customHeight="1" x14ac:dyDescent="0.2">
      <c r="B11" s="606" t="s">
        <v>252</v>
      </c>
      <c r="C11" s="607"/>
      <c r="D11" s="607"/>
      <c r="E11" s="607"/>
      <c r="F11" s="607"/>
      <c r="G11" s="607"/>
      <c r="H11" s="607"/>
      <c r="I11" s="607"/>
      <c r="J11" s="607"/>
      <c r="K11" s="607"/>
      <c r="L11" s="607"/>
      <c r="M11" s="607"/>
      <c r="N11" s="607"/>
      <c r="O11" s="607"/>
      <c r="P11" s="607"/>
      <c r="Q11" s="608"/>
      <c r="R11" s="609">
        <v>4408193</v>
      </c>
      <c r="S11" s="610"/>
      <c r="T11" s="610"/>
      <c r="U11" s="610"/>
      <c r="V11" s="610"/>
      <c r="W11" s="610"/>
      <c r="X11" s="610"/>
      <c r="Y11" s="611"/>
      <c r="Z11" s="612">
        <v>6.3</v>
      </c>
      <c r="AA11" s="613"/>
      <c r="AB11" s="613"/>
      <c r="AC11" s="614"/>
      <c r="AD11" s="615">
        <v>4408193</v>
      </c>
      <c r="AE11" s="610"/>
      <c r="AF11" s="610"/>
      <c r="AG11" s="610"/>
      <c r="AH11" s="610"/>
      <c r="AI11" s="610"/>
      <c r="AJ11" s="610"/>
      <c r="AK11" s="611"/>
      <c r="AL11" s="612">
        <v>12</v>
      </c>
      <c r="AM11" s="613"/>
      <c r="AN11" s="613"/>
      <c r="AO11" s="637"/>
      <c r="AP11" s="606" t="s">
        <v>253</v>
      </c>
      <c r="AQ11" s="607"/>
      <c r="AR11" s="607"/>
      <c r="AS11" s="607"/>
      <c r="AT11" s="607"/>
      <c r="AU11" s="607"/>
      <c r="AV11" s="607"/>
      <c r="AW11" s="607"/>
      <c r="AX11" s="607"/>
      <c r="AY11" s="607"/>
      <c r="AZ11" s="607"/>
      <c r="BA11" s="607"/>
      <c r="BB11" s="607"/>
      <c r="BC11" s="607"/>
      <c r="BD11" s="607"/>
      <c r="BE11" s="607"/>
      <c r="BF11" s="608"/>
      <c r="BG11" s="609">
        <v>903898</v>
      </c>
      <c r="BH11" s="610"/>
      <c r="BI11" s="610"/>
      <c r="BJ11" s="610"/>
      <c r="BK11" s="610"/>
      <c r="BL11" s="610"/>
      <c r="BM11" s="610"/>
      <c r="BN11" s="611"/>
      <c r="BO11" s="635">
        <v>3.1</v>
      </c>
      <c r="BP11" s="635"/>
      <c r="BQ11" s="635"/>
      <c r="BR11" s="635"/>
      <c r="BS11" s="636">
        <v>243033</v>
      </c>
      <c r="BT11" s="636"/>
      <c r="BU11" s="636"/>
      <c r="BV11" s="636"/>
      <c r="BW11" s="636"/>
      <c r="BX11" s="636"/>
      <c r="BY11" s="636"/>
      <c r="BZ11" s="636"/>
      <c r="CA11" s="636"/>
      <c r="CB11" s="681"/>
      <c r="CD11" s="606" t="s">
        <v>254</v>
      </c>
      <c r="CE11" s="607"/>
      <c r="CF11" s="607"/>
      <c r="CG11" s="607"/>
      <c r="CH11" s="607"/>
      <c r="CI11" s="607"/>
      <c r="CJ11" s="607"/>
      <c r="CK11" s="607"/>
      <c r="CL11" s="607"/>
      <c r="CM11" s="607"/>
      <c r="CN11" s="607"/>
      <c r="CO11" s="607"/>
      <c r="CP11" s="607"/>
      <c r="CQ11" s="608"/>
      <c r="CR11" s="609">
        <v>328428</v>
      </c>
      <c r="CS11" s="610"/>
      <c r="CT11" s="610"/>
      <c r="CU11" s="610"/>
      <c r="CV11" s="610"/>
      <c r="CW11" s="610"/>
      <c r="CX11" s="610"/>
      <c r="CY11" s="611"/>
      <c r="CZ11" s="635">
        <v>0.5</v>
      </c>
      <c r="DA11" s="635"/>
      <c r="DB11" s="635"/>
      <c r="DC11" s="635"/>
      <c r="DD11" s="615">
        <v>33440</v>
      </c>
      <c r="DE11" s="610"/>
      <c r="DF11" s="610"/>
      <c r="DG11" s="610"/>
      <c r="DH11" s="610"/>
      <c r="DI11" s="610"/>
      <c r="DJ11" s="610"/>
      <c r="DK11" s="610"/>
      <c r="DL11" s="610"/>
      <c r="DM11" s="610"/>
      <c r="DN11" s="610"/>
      <c r="DO11" s="610"/>
      <c r="DP11" s="611"/>
      <c r="DQ11" s="615">
        <v>260891</v>
      </c>
      <c r="DR11" s="610"/>
      <c r="DS11" s="610"/>
      <c r="DT11" s="610"/>
      <c r="DU11" s="610"/>
      <c r="DV11" s="610"/>
      <c r="DW11" s="610"/>
      <c r="DX11" s="610"/>
      <c r="DY11" s="610"/>
      <c r="DZ11" s="610"/>
      <c r="EA11" s="610"/>
      <c r="EB11" s="610"/>
      <c r="EC11" s="645"/>
    </row>
    <row r="12" spans="2:143" ht="11.25" customHeight="1" x14ac:dyDescent="0.2">
      <c r="B12" s="606" t="s">
        <v>255</v>
      </c>
      <c r="C12" s="607"/>
      <c r="D12" s="607"/>
      <c r="E12" s="607"/>
      <c r="F12" s="607"/>
      <c r="G12" s="607"/>
      <c r="H12" s="607"/>
      <c r="I12" s="607"/>
      <c r="J12" s="607"/>
      <c r="K12" s="607"/>
      <c r="L12" s="607"/>
      <c r="M12" s="607"/>
      <c r="N12" s="607"/>
      <c r="O12" s="607"/>
      <c r="P12" s="607"/>
      <c r="Q12" s="608"/>
      <c r="R12" s="609">
        <v>53445</v>
      </c>
      <c r="S12" s="610"/>
      <c r="T12" s="610"/>
      <c r="U12" s="610"/>
      <c r="V12" s="610"/>
      <c r="W12" s="610"/>
      <c r="X12" s="610"/>
      <c r="Y12" s="611"/>
      <c r="Z12" s="635">
        <v>0.1</v>
      </c>
      <c r="AA12" s="635"/>
      <c r="AB12" s="635"/>
      <c r="AC12" s="635"/>
      <c r="AD12" s="636">
        <v>53445</v>
      </c>
      <c r="AE12" s="636"/>
      <c r="AF12" s="636"/>
      <c r="AG12" s="636"/>
      <c r="AH12" s="636"/>
      <c r="AI12" s="636"/>
      <c r="AJ12" s="636"/>
      <c r="AK12" s="636"/>
      <c r="AL12" s="612">
        <v>0.1</v>
      </c>
      <c r="AM12" s="613"/>
      <c r="AN12" s="613"/>
      <c r="AO12" s="637"/>
      <c r="AP12" s="606" t="s">
        <v>256</v>
      </c>
      <c r="AQ12" s="607"/>
      <c r="AR12" s="607"/>
      <c r="AS12" s="607"/>
      <c r="AT12" s="607"/>
      <c r="AU12" s="607"/>
      <c r="AV12" s="607"/>
      <c r="AW12" s="607"/>
      <c r="AX12" s="607"/>
      <c r="AY12" s="607"/>
      <c r="AZ12" s="607"/>
      <c r="BA12" s="607"/>
      <c r="BB12" s="607"/>
      <c r="BC12" s="607"/>
      <c r="BD12" s="607"/>
      <c r="BE12" s="607"/>
      <c r="BF12" s="608"/>
      <c r="BG12" s="609">
        <v>11137018</v>
      </c>
      <c r="BH12" s="610"/>
      <c r="BI12" s="610"/>
      <c r="BJ12" s="610"/>
      <c r="BK12" s="610"/>
      <c r="BL12" s="610"/>
      <c r="BM12" s="610"/>
      <c r="BN12" s="611"/>
      <c r="BO12" s="635">
        <v>37.700000000000003</v>
      </c>
      <c r="BP12" s="635"/>
      <c r="BQ12" s="635"/>
      <c r="BR12" s="635"/>
      <c r="BS12" s="636" t="s">
        <v>130</v>
      </c>
      <c r="BT12" s="636"/>
      <c r="BU12" s="636"/>
      <c r="BV12" s="636"/>
      <c r="BW12" s="636"/>
      <c r="BX12" s="636"/>
      <c r="BY12" s="636"/>
      <c r="BZ12" s="636"/>
      <c r="CA12" s="636"/>
      <c r="CB12" s="681"/>
      <c r="CD12" s="606" t="s">
        <v>257</v>
      </c>
      <c r="CE12" s="607"/>
      <c r="CF12" s="607"/>
      <c r="CG12" s="607"/>
      <c r="CH12" s="607"/>
      <c r="CI12" s="607"/>
      <c r="CJ12" s="607"/>
      <c r="CK12" s="607"/>
      <c r="CL12" s="607"/>
      <c r="CM12" s="607"/>
      <c r="CN12" s="607"/>
      <c r="CO12" s="607"/>
      <c r="CP12" s="607"/>
      <c r="CQ12" s="608"/>
      <c r="CR12" s="609">
        <v>798862</v>
      </c>
      <c r="CS12" s="610"/>
      <c r="CT12" s="610"/>
      <c r="CU12" s="610"/>
      <c r="CV12" s="610"/>
      <c r="CW12" s="610"/>
      <c r="CX12" s="610"/>
      <c r="CY12" s="611"/>
      <c r="CZ12" s="635">
        <v>1.2</v>
      </c>
      <c r="DA12" s="635"/>
      <c r="DB12" s="635"/>
      <c r="DC12" s="635"/>
      <c r="DD12" s="615">
        <v>220</v>
      </c>
      <c r="DE12" s="610"/>
      <c r="DF12" s="610"/>
      <c r="DG12" s="610"/>
      <c r="DH12" s="610"/>
      <c r="DI12" s="610"/>
      <c r="DJ12" s="610"/>
      <c r="DK12" s="610"/>
      <c r="DL12" s="610"/>
      <c r="DM12" s="610"/>
      <c r="DN12" s="610"/>
      <c r="DO12" s="610"/>
      <c r="DP12" s="611"/>
      <c r="DQ12" s="615">
        <v>493953</v>
      </c>
      <c r="DR12" s="610"/>
      <c r="DS12" s="610"/>
      <c r="DT12" s="610"/>
      <c r="DU12" s="610"/>
      <c r="DV12" s="610"/>
      <c r="DW12" s="610"/>
      <c r="DX12" s="610"/>
      <c r="DY12" s="610"/>
      <c r="DZ12" s="610"/>
      <c r="EA12" s="610"/>
      <c r="EB12" s="610"/>
      <c r="EC12" s="645"/>
    </row>
    <row r="13" spans="2:143" ht="11.25" customHeight="1" x14ac:dyDescent="0.2">
      <c r="B13" s="606" t="s">
        <v>258</v>
      </c>
      <c r="C13" s="607"/>
      <c r="D13" s="607"/>
      <c r="E13" s="607"/>
      <c r="F13" s="607"/>
      <c r="G13" s="607"/>
      <c r="H13" s="607"/>
      <c r="I13" s="607"/>
      <c r="J13" s="607"/>
      <c r="K13" s="607"/>
      <c r="L13" s="607"/>
      <c r="M13" s="607"/>
      <c r="N13" s="607"/>
      <c r="O13" s="607"/>
      <c r="P13" s="607"/>
      <c r="Q13" s="608"/>
      <c r="R13" s="609" t="s">
        <v>130</v>
      </c>
      <c r="S13" s="610"/>
      <c r="T13" s="610"/>
      <c r="U13" s="610"/>
      <c r="V13" s="610"/>
      <c r="W13" s="610"/>
      <c r="X13" s="610"/>
      <c r="Y13" s="611"/>
      <c r="Z13" s="635" t="s">
        <v>130</v>
      </c>
      <c r="AA13" s="635"/>
      <c r="AB13" s="635"/>
      <c r="AC13" s="635"/>
      <c r="AD13" s="636" t="s">
        <v>130</v>
      </c>
      <c r="AE13" s="636"/>
      <c r="AF13" s="636"/>
      <c r="AG13" s="636"/>
      <c r="AH13" s="636"/>
      <c r="AI13" s="636"/>
      <c r="AJ13" s="636"/>
      <c r="AK13" s="636"/>
      <c r="AL13" s="612" t="s">
        <v>130</v>
      </c>
      <c r="AM13" s="613"/>
      <c r="AN13" s="613"/>
      <c r="AO13" s="637"/>
      <c r="AP13" s="606" t="s">
        <v>259</v>
      </c>
      <c r="AQ13" s="607"/>
      <c r="AR13" s="607"/>
      <c r="AS13" s="607"/>
      <c r="AT13" s="607"/>
      <c r="AU13" s="607"/>
      <c r="AV13" s="607"/>
      <c r="AW13" s="607"/>
      <c r="AX13" s="607"/>
      <c r="AY13" s="607"/>
      <c r="AZ13" s="607"/>
      <c r="BA13" s="607"/>
      <c r="BB13" s="607"/>
      <c r="BC13" s="607"/>
      <c r="BD13" s="607"/>
      <c r="BE13" s="607"/>
      <c r="BF13" s="608"/>
      <c r="BG13" s="609">
        <v>11125082</v>
      </c>
      <c r="BH13" s="610"/>
      <c r="BI13" s="610"/>
      <c r="BJ13" s="610"/>
      <c r="BK13" s="610"/>
      <c r="BL13" s="610"/>
      <c r="BM13" s="610"/>
      <c r="BN13" s="611"/>
      <c r="BO13" s="635">
        <v>37.6</v>
      </c>
      <c r="BP13" s="635"/>
      <c r="BQ13" s="635"/>
      <c r="BR13" s="635"/>
      <c r="BS13" s="636" t="s">
        <v>130</v>
      </c>
      <c r="BT13" s="636"/>
      <c r="BU13" s="636"/>
      <c r="BV13" s="636"/>
      <c r="BW13" s="636"/>
      <c r="BX13" s="636"/>
      <c r="BY13" s="636"/>
      <c r="BZ13" s="636"/>
      <c r="CA13" s="636"/>
      <c r="CB13" s="681"/>
      <c r="CD13" s="606" t="s">
        <v>260</v>
      </c>
      <c r="CE13" s="607"/>
      <c r="CF13" s="607"/>
      <c r="CG13" s="607"/>
      <c r="CH13" s="607"/>
      <c r="CI13" s="607"/>
      <c r="CJ13" s="607"/>
      <c r="CK13" s="607"/>
      <c r="CL13" s="607"/>
      <c r="CM13" s="607"/>
      <c r="CN13" s="607"/>
      <c r="CO13" s="607"/>
      <c r="CP13" s="607"/>
      <c r="CQ13" s="608"/>
      <c r="CR13" s="609">
        <v>3816973</v>
      </c>
      <c r="CS13" s="610"/>
      <c r="CT13" s="610"/>
      <c r="CU13" s="610"/>
      <c r="CV13" s="610"/>
      <c r="CW13" s="610"/>
      <c r="CX13" s="610"/>
      <c r="CY13" s="611"/>
      <c r="CZ13" s="635">
        <v>5.7</v>
      </c>
      <c r="DA13" s="635"/>
      <c r="DB13" s="635"/>
      <c r="DC13" s="635"/>
      <c r="DD13" s="615">
        <v>1338046</v>
      </c>
      <c r="DE13" s="610"/>
      <c r="DF13" s="610"/>
      <c r="DG13" s="610"/>
      <c r="DH13" s="610"/>
      <c r="DI13" s="610"/>
      <c r="DJ13" s="610"/>
      <c r="DK13" s="610"/>
      <c r="DL13" s="610"/>
      <c r="DM13" s="610"/>
      <c r="DN13" s="610"/>
      <c r="DO13" s="610"/>
      <c r="DP13" s="611"/>
      <c r="DQ13" s="615">
        <v>2982594</v>
      </c>
      <c r="DR13" s="610"/>
      <c r="DS13" s="610"/>
      <c r="DT13" s="610"/>
      <c r="DU13" s="610"/>
      <c r="DV13" s="610"/>
      <c r="DW13" s="610"/>
      <c r="DX13" s="610"/>
      <c r="DY13" s="610"/>
      <c r="DZ13" s="610"/>
      <c r="EA13" s="610"/>
      <c r="EB13" s="610"/>
      <c r="EC13" s="645"/>
    </row>
    <row r="14" spans="2:143" ht="11.25" customHeight="1" x14ac:dyDescent="0.2">
      <c r="B14" s="606" t="s">
        <v>261</v>
      </c>
      <c r="C14" s="607"/>
      <c r="D14" s="607"/>
      <c r="E14" s="607"/>
      <c r="F14" s="607"/>
      <c r="G14" s="607"/>
      <c r="H14" s="607"/>
      <c r="I14" s="607"/>
      <c r="J14" s="607"/>
      <c r="K14" s="607"/>
      <c r="L14" s="607"/>
      <c r="M14" s="607"/>
      <c r="N14" s="607"/>
      <c r="O14" s="607"/>
      <c r="P14" s="607"/>
      <c r="Q14" s="608"/>
      <c r="R14" s="609" t="s">
        <v>130</v>
      </c>
      <c r="S14" s="610"/>
      <c r="T14" s="610"/>
      <c r="U14" s="610"/>
      <c r="V14" s="610"/>
      <c r="W14" s="610"/>
      <c r="X14" s="610"/>
      <c r="Y14" s="611"/>
      <c r="Z14" s="635" t="s">
        <v>130</v>
      </c>
      <c r="AA14" s="635"/>
      <c r="AB14" s="635"/>
      <c r="AC14" s="635"/>
      <c r="AD14" s="636" t="s">
        <v>130</v>
      </c>
      <c r="AE14" s="636"/>
      <c r="AF14" s="636"/>
      <c r="AG14" s="636"/>
      <c r="AH14" s="636"/>
      <c r="AI14" s="636"/>
      <c r="AJ14" s="636"/>
      <c r="AK14" s="636"/>
      <c r="AL14" s="612" t="s">
        <v>130</v>
      </c>
      <c r="AM14" s="613"/>
      <c r="AN14" s="613"/>
      <c r="AO14" s="637"/>
      <c r="AP14" s="606" t="s">
        <v>262</v>
      </c>
      <c r="AQ14" s="607"/>
      <c r="AR14" s="607"/>
      <c r="AS14" s="607"/>
      <c r="AT14" s="607"/>
      <c r="AU14" s="607"/>
      <c r="AV14" s="607"/>
      <c r="AW14" s="607"/>
      <c r="AX14" s="607"/>
      <c r="AY14" s="607"/>
      <c r="AZ14" s="607"/>
      <c r="BA14" s="607"/>
      <c r="BB14" s="607"/>
      <c r="BC14" s="607"/>
      <c r="BD14" s="607"/>
      <c r="BE14" s="607"/>
      <c r="BF14" s="608"/>
      <c r="BG14" s="609">
        <v>280541</v>
      </c>
      <c r="BH14" s="610"/>
      <c r="BI14" s="610"/>
      <c r="BJ14" s="610"/>
      <c r="BK14" s="610"/>
      <c r="BL14" s="610"/>
      <c r="BM14" s="610"/>
      <c r="BN14" s="611"/>
      <c r="BO14" s="635">
        <v>0.9</v>
      </c>
      <c r="BP14" s="635"/>
      <c r="BQ14" s="635"/>
      <c r="BR14" s="635"/>
      <c r="BS14" s="636" t="s">
        <v>130</v>
      </c>
      <c r="BT14" s="636"/>
      <c r="BU14" s="636"/>
      <c r="BV14" s="636"/>
      <c r="BW14" s="636"/>
      <c r="BX14" s="636"/>
      <c r="BY14" s="636"/>
      <c r="BZ14" s="636"/>
      <c r="CA14" s="636"/>
      <c r="CB14" s="681"/>
      <c r="CD14" s="606" t="s">
        <v>263</v>
      </c>
      <c r="CE14" s="607"/>
      <c r="CF14" s="607"/>
      <c r="CG14" s="607"/>
      <c r="CH14" s="607"/>
      <c r="CI14" s="607"/>
      <c r="CJ14" s="607"/>
      <c r="CK14" s="607"/>
      <c r="CL14" s="607"/>
      <c r="CM14" s="607"/>
      <c r="CN14" s="607"/>
      <c r="CO14" s="607"/>
      <c r="CP14" s="607"/>
      <c r="CQ14" s="608"/>
      <c r="CR14" s="609">
        <v>2313653</v>
      </c>
      <c r="CS14" s="610"/>
      <c r="CT14" s="610"/>
      <c r="CU14" s="610"/>
      <c r="CV14" s="610"/>
      <c r="CW14" s="610"/>
      <c r="CX14" s="610"/>
      <c r="CY14" s="611"/>
      <c r="CZ14" s="635">
        <v>3.5</v>
      </c>
      <c r="DA14" s="635"/>
      <c r="DB14" s="635"/>
      <c r="DC14" s="635"/>
      <c r="DD14" s="615">
        <v>261701</v>
      </c>
      <c r="DE14" s="610"/>
      <c r="DF14" s="610"/>
      <c r="DG14" s="610"/>
      <c r="DH14" s="610"/>
      <c r="DI14" s="610"/>
      <c r="DJ14" s="610"/>
      <c r="DK14" s="610"/>
      <c r="DL14" s="610"/>
      <c r="DM14" s="610"/>
      <c r="DN14" s="610"/>
      <c r="DO14" s="610"/>
      <c r="DP14" s="611"/>
      <c r="DQ14" s="615">
        <v>2143584</v>
      </c>
      <c r="DR14" s="610"/>
      <c r="DS14" s="610"/>
      <c r="DT14" s="610"/>
      <c r="DU14" s="610"/>
      <c r="DV14" s="610"/>
      <c r="DW14" s="610"/>
      <c r="DX14" s="610"/>
      <c r="DY14" s="610"/>
      <c r="DZ14" s="610"/>
      <c r="EA14" s="610"/>
      <c r="EB14" s="610"/>
      <c r="EC14" s="645"/>
    </row>
    <row r="15" spans="2:143" ht="11.25" customHeight="1" x14ac:dyDescent="0.2">
      <c r="B15" s="606" t="s">
        <v>264</v>
      </c>
      <c r="C15" s="607"/>
      <c r="D15" s="607"/>
      <c r="E15" s="607"/>
      <c r="F15" s="607"/>
      <c r="G15" s="607"/>
      <c r="H15" s="607"/>
      <c r="I15" s="607"/>
      <c r="J15" s="607"/>
      <c r="K15" s="607"/>
      <c r="L15" s="607"/>
      <c r="M15" s="607"/>
      <c r="N15" s="607"/>
      <c r="O15" s="607"/>
      <c r="P15" s="607"/>
      <c r="Q15" s="608"/>
      <c r="R15" s="609" t="s">
        <v>130</v>
      </c>
      <c r="S15" s="610"/>
      <c r="T15" s="610"/>
      <c r="U15" s="610"/>
      <c r="V15" s="610"/>
      <c r="W15" s="610"/>
      <c r="X15" s="610"/>
      <c r="Y15" s="611"/>
      <c r="Z15" s="635" t="s">
        <v>130</v>
      </c>
      <c r="AA15" s="635"/>
      <c r="AB15" s="635"/>
      <c r="AC15" s="635"/>
      <c r="AD15" s="636" t="s">
        <v>130</v>
      </c>
      <c r="AE15" s="636"/>
      <c r="AF15" s="636"/>
      <c r="AG15" s="636"/>
      <c r="AH15" s="636"/>
      <c r="AI15" s="636"/>
      <c r="AJ15" s="636"/>
      <c r="AK15" s="636"/>
      <c r="AL15" s="612" t="s">
        <v>130</v>
      </c>
      <c r="AM15" s="613"/>
      <c r="AN15" s="613"/>
      <c r="AO15" s="637"/>
      <c r="AP15" s="606" t="s">
        <v>265</v>
      </c>
      <c r="AQ15" s="607"/>
      <c r="AR15" s="607"/>
      <c r="AS15" s="607"/>
      <c r="AT15" s="607"/>
      <c r="AU15" s="607"/>
      <c r="AV15" s="607"/>
      <c r="AW15" s="607"/>
      <c r="AX15" s="607"/>
      <c r="AY15" s="607"/>
      <c r="AZ15" s="607"/>
      <c r="BA15" s="607"/>
      <c r="BB15" s="607"/>
      <c r="BC15" s="607"/>
      <c r="BD15" s="607"/>
      <c r="BE15" s="607"/>
      <c r="BF15" s="608"/>
      <c r="BG15" s="609">
        <v>1207091</v>
      </c>
      <c r="BH15" s="610"/>
      <c r="BI15" s="610"/>
      <c r="BJ15" s="610"/>
      <c r="BK15" s="610"/>
      <c r="BL15" s="610"/>
      <c r="BM15" s="610"/>
      <c r="BN15" s="611"/>
      <c r="BO15" s="635">
        <v>4.0999999999999996</v>
      </c>
      <c r="BP15" s="635"/>
      <c r="BQ15" s="635"/>
      <c r="BR15" s="635"/>
      <c r="BS15" s="636" t="s">
        <v>130</v>
      </c>
      <c r="BT15" s="636"/>
      <c r="BU15" s="636"/>
      <c r="BV15" s="636"/>
      <c r="BW15" s="636"/>
      <c r="BX15" s="636"/>
      <c r="BY15" s="636"/>
      <c r="BZ15" s="636"/>
      <c r="CA15" s="636"/>
      <c r="CB15" s="681"/>
      <c r="CD15" s="606" t="s">
        <v>266</v>
      </c>
      <c r="CE15" s="607"/>
      <c r="CF15" s="607"/>
      <c r="CG15" s="607"/>
      <c r="CH15" s="607"/>
      <c r="CI15" s="607"/>
      <c r="CJ15" s="607"/>
      <c r="CK15" s="607"/>
      <c r="CL15" s="607"/>
      <c r="CM15" s="607"/>
      <c r="CN15" s="607"/>
      <c r="CO15" s="607"/>
      <c r="CP15" s="607"/>
      <c r="CQ15" s="608"/>
      <c r="CR15" s="609">
        <v>8797199</v>
      </c>
      <c r="CS15" s="610"/>
      <c r="CT15" s="610"/>
      <c r="CU15" s="610"/>
      <c r="CV15" s="610"/>
      <c r="CW15" s="610"/>
      <c r="CX15" s="610"/>
      <c r="CY15" s="611"/>
      <c r="CZ15" s="635">
        <v>13.2</v>
      </c>
      <c r="DA15" s="635"/>
      <c r="DB15" s="635"/>
      <c r="DC15" s="635"/>
      <c r="DD15" s="615">
        <v>1271140</v>
      </c>
      <c r="DE15" s="610"/>
      <c r="DF15" s="610"/>
      <c r="DG15" s="610"/>
      <c r="DH15" s="610"/>
      <c r="DI15" s="610"/>
      <c r="DJ15" s="610"/>
      <c r="DK15" s="610"/>
      <c r="DL15" s="610"/>
      <c r="DM15" s="610"/>
      <c r="DN15" s="610"/>
      <c r="DO15" s="610"/>
      <c r="DP15" s="611"/>
      <c r="DQ15" s="615">
        <v>5630781</v>
      </c>
      <c r="DR15" s="610"/>
      <c r="DS15" s="610"/>
      <c r="DT15" s="610"/>
      <c r="DU15" s="610"/>
      <c r="DV15" s="610"/>
      <c r="DW15" s="610"/>
      <c r="DX15" s="610"/>
      <c r="DY15" s="610"/>
      <c r="DZ15" s="610"/>
      <c r="EA15" s="610"/>
      <c r="EB15" s="610"/>
      <c r="EC15" s="645"/>
    </row>
    <row r="16" spans="2:143" ht="11.25" customHeight="1" x14ac:dyDescent="0.2">
      <c r="B16" s="606" t="s">
        <v>267</v>
      </c>
      <c r="C16" s="607"/>
      <c r="D16" s="607"/>
      <c r="E16" s="607"/>
      <c r="F16" s="607"/>
      <c r="G16" s="607"/>
      <c r="H16" s="607"/>
      <c r="I16" s="607"/>
      <c r="J16" s="607"/>
      <c r="K16" s="607"/>
      <c r="L16" s="607"/>
      <c r="M16" s="607"/>
      <c r="N16" s="607"/>
      <c r="O16" s="607"/>
      <c r="P16" s="607"/>
      <c r="Q16" s="608"/>
      <c r="R16" s="609">
        <v>48512</v>
      </c>
      <c r="S16" s="610"/>
      <c r="T16" s="610"/>
      <c r="U16" s="610"/>
      <c r="V16" s="610"/>
      <c r="W16" s="610"/>
      <c r="X16" s="610"/>
      <c r="Y16" s="611"/>
      <c r="Z16" s="635">
        <v>0.1</v>
      </c>
      <c r="AA16" s="635"/>
      <c r="AB16" s="635"/>
      <c r="AC16" s="635"/>
      <c r="AD16" s="636">
        <v>48512</v>
      </c>
      <c r="AE16" s="636"/>
      <c r="AF16" s="636"/>
      <c r="AG16" s="636"/>
      <c r="AH16" s="636"/>
      <c r="AI16" s="636"/>
      <c r="AJ16" s="636"/>
      <c r="AK16" s="636"/>
      <c r="AL16" s="612">
        <v>0.1</v>
      </c>
      <c r="AM16" s="613"/>
      <c r="AN16" s="613"/>
      <c r="AO16" s="637"/>
      <c r="AP16" s="606" t="s">
        <v>268</v>
      </c>
      <c r="AQ16" s="607"/>
      <c r="AR16" s="607"/>
      <c r="AS16" s="607"/>
      <c r="AT16" s="607"/>
      <c r="AU16" s="607"/>
      <c r="AV16" s="607"/>
      <c r="AW16" s="607"/>
      <c r="AX16" s="607"/>
      <c r="AY16" s="607"/>
      <c r="AZ16" s="607"/>
      <c r="BA16" s="607"/>
      <c r="BB16" s="607"/>
      <c r="BC16" s="607"/>
      <c r="BD16" s="607"/>
      <c r="BE16" s="607"/>
      <c r="BF16" s="608"/>
      <c r="BG16" s="609" t="s">
        <v>130</v>
      </c>
      <c r="BH16" s="610"/>
      <c r="BI16" s="610"/>
      <c r="BJ16" s="610"/>
      <c r="BK16" s="610"/>
      <c r="BL16" s="610"/>
      <c r="BM16" s="610"/>
      <c r="BN16" s="611"/>
      <c r="BO16" s="635" t="s">
        <v>130</v>
      </c>
      <c r="BP16" s="635"/>
      <c r="BQ16" s="635"/>
      <c r="BR16" s="635"/>
      <c r="BS16" s="636" t="s">
        <v>130</v>
      </c>
      <c r="BT16" s="636"/>
      <c r="BU16" s="636"/>
      <c r="BV16" s="636"/>
      <c r="BW16" s="636"/>
      <c r="BX16" s="636"/>
      <c r="BY16" s="636"/>
      <c r="BZ16" s="636"/>
      <c r="CA16" s="636"/>
      <c r="CB16" s="681"/>
      <c r="CD16" s="606" t="s">
        <v>269</v>
      </c>
      <c r="CE16" s="607"/>
      <c r="CF16" s="607"/>
      <c r="CG16" s="607"/>
      <c r="CH16" s="607"/>
      <c r="CI16" s="607"/>
      <c r="CJ16" s="607"/>
      <c r="CK16" s="607"/>
      <c r="CL16" s="607"/>
      <c r="CM16" s="607"/>
      <c r="CN16" s="607"/>
      <c r="CO16" s="607"/>
      <c r="CP16" s="607"/>
      <c r="CQ16" s="608"/>
      <c r="CR16" s="609" t="s">
        <v>130</v>
      </c>
      <c r="CS16" s="610"/>
      <c r="CT16" s="610"/>
      <c r="CU16" s="610"/>
      <c r="CV16" s="610"/>
      <c r="CW16" s="610"/>
      <c r="CX16" s="610"/>
      <c r="CY16" s="611"/>
      <c r="CZ16" s="635" t="s">
        <v>130</v>
      </c>
      <c r="DA16" s="635"/>
      <c r="DB16" s="635"/>
      <c r="DC16" s="635"/>
      <c r="DD16" s="615" t="s">
        <v>130</v>
      </c>
      <c r="DE16" s="610"/>
      <c r="DF16" s="610"/>
      <c r="DG16" s="610"/>
      <c r="DH16" s="610"/>
      <c r="DI16" s="610"/>
      <c r="DJ16" s="610"/>
      <c r="DK16" s="610"/>
      <c r="DL16" s="610"/>
      <c r="DM16" s="610"/>
      <c r="DN16" s="610"/>
      <c r="DO16" s="610"/>
      <c r="DP16" s="611"/>
      <c r="DQ16" s="615" t="s">
        <v>130</v>
      </c>
      <c r="DR16" s="610"/>
      <c r="DS16" s="610"/>
      <c r="DT16" s="610"/>
      <c r="DU16" s="610"/>
      <c r="DV16" s="610"/>
      <c r="DW16" s="610"/>
      <c r="DX16" s="610"/>
      <c r="DY16" s="610"/>
      <c r="DZ16" s="610"/>
      <c r="EA16" s="610"/>
      <c r="EB16" s="610"/>
      <c r="EC16" s="645"/>
    </row>
    <row r="17" spans="2:133" ht="11.25" customHeight="1" x14ac:dyDescent="0.2">
      <c r="B17" s="606" t="s">
        <v>270</v>
      </c>
      <c r="C17" s="607"/>
      <c r="D17" s="607"/>
      <c r="E17" s="607"/>
      <c r="F17" s="607"/>
      <c r="G17" s="607"/>
      <c r="H17" s="607"/>
      <c r="I17" s="607"/>
      <c r="J17" s="607"/>
      <c r="K17" s="607"/>
      <c r="L17" s="607"/>
      <c r="M17" s="607"/>
      <c r="N17" s="607"/>
      <c r="O17" s="607"/>
      <c r="P17" s="607"/>
      <c r="Q17" s="608"/>
      <c r="R17" s="609">
        <v>312186</v>
      </c>
      <c r="S17" s="610"/>
      <c r="T17" s="610"/>
      <c r="U17" s="610"/>
      <c r="V17" s="610"/>
      <c r="W17" s="610"/>
      <c r="X17" s="610"/>
      <c r="Y17" s="611"/>
      <c r="Z17" s="635">
        <v>0.4</v>
      </c>
      <c r="AA17" s="635"/>
      <c r="AB17" s="635"/>
      <c r="AC17" s="635"/>
      <c r="AD17" s="636">
        <v>312186</v>
      </c>
      <c r="AE17" s="636"/>
      <c r="AF17" s="636"/>
      <c r="AG17" s="636"/>
      <c r="AH17" s="636"/>
      <c r="AI17" s="636"/>
      <c r="AJ17" s="636"/>
      <c r="AK17" s="636"/>
      <c r="AL17" s="612">
        <v>0.9</v>
      </c>
      <c r="AM17" s="613"/>
      <c r="AN17" s="613"/>
      <c r="AO17" s="637"/>
      <c r="AP17" s="606" t="s">
        <v>271</v>
      </c>
      <c r="AQ17" s="607"/>
      <c r="AR17" s="607"/>
      <c r="AS17" s="607"/>
      <c r="AT17" s="607"/>
      <c r="AU17" s="607"/>
      <c r="AV17" s="607"/>
      <c r="AW17" s="607"/>
      <c r="AX17" s="607"/>
      <c r="AY17" s="607"/>
      <c r="AZ17" s="607"/>
      <c r="BA17" s="607"/>
      <c r="BB17" s="607"/>
      <c r="BC17" s="607"/>
      <c r="BD17" s="607"/>
      <c r="BE17" s="607"/>
      <c r="BF17" s="608"/>
      <c r="BG17" s="609" t="s">
        <v>130</v>
      </c>
      <c r="BH17" s="610"/>
      <c r="BI17" s="610"/>
      <c r="BJ17" s="610"/>
      <c r="BK17" s="610"/>
      <c r="BL17" s="610"/>
      <c r="BM17" s="610"/>
      <c r="BN17" s="611"/>
      <c r="BO17" s="635" t="s">
        <v>130</v>
      </c>
      <c r="BP17" s="635"/>
      <c r="BQ17" s="635"/>
      <c r="BR17" s="635"/>
      <c r="BS17" s="636" t="s">
        <v>130</v>
      </c>
      <c r="BT17" s="636"/>
      <c r="BU17" s="636"/>
      <c r="BV17" s="636"/>
      <c r="BW17" s="636"/>
      <c r="BX17" s="636"/>
      <c r="BY17" s="636"/>
      <c r="BZ17" s="636"/>
      <c r="CA17" s="636"/>
      <c r="CB17" s="681"/>
      <c r="CD17" s="606" t="s">
        <v>272</v>
      </c>
      <c r="CE17" s="607"/>
      <c r="CF17" s="607"/>
      <c r="CG17" s="607"/>
      <c r="CH17" s="607"/>
      <c r="CI17" s="607"/>
      <c r="CJ17" s="607"/>
      <c r="CK17" s="607"/>
      <c r="CL17" s="607"/>
      <c r="CM17" s="607"/>
      <c r="CN17" s="607"/>
      <c r="CO17" s="607"/>
      <c r="CP17" s="607"/>
      <c r="CQ17" s="608"/>
      <c r="CR17" s="609">
        <v>5724307</v>
      </c>
      <c r="CS17" s="610"/>
      <c r="CT17" s="610"/>
      <c r="CU17" s="610"/>
      <c r="CV17" s="610"/>
      <c r="CW17" s="610"/>
      <c r="CX17" s="610"/>
      <c r="CY17" s="611"/>
      <c r="CZ17" s="635">
        <v>8.6</v>
      </c>
      <c r="DA17" s="635"/>
      <c r="DB17" s="635"/>
      <c r="DC17" s="635"/>
      <c r="DD17" s="615" t="s">
        <v>130</v>
      </c>
      <c r="DE17" s="610"/>
      <c r="DF17" s="610"/>
      <c r="DG17" s="610"/>
      <c r="DH17" s="610"/>
      <c r="DI17" s="610"/>
      <c r="DJ17" s="610"/>
      <c r="DK17" s="610"/>
      <c r="DL17" s="610"/>
      <c r="DM17" s="610"/>
      <c r="DN17" s="610"/>
      <c r="DO17" s="610"/>
      <c r="DP17" s="611"/>
      <c r="DQ17" s="615">
        <v>5724307</v>
      </c>
      <c r="DR17" s="610"/>
      <c r="DS17" s="610"/>
      <c r="DT17" s="610"/>
      <c r="DU17" s="610"/>
      <c r="DV17" s="610"/>
      <c r="DW17" s="610"/>
      <c r="DX17" s="610"/>
      <c r="DY17" s="610"/>
      <c r="DZ17" s="610"/>
      <c r="EA17" s="610"/>
      <c r="EB17" s="610"/>
      <c r="EC17" s="645"/>
    </row>
    <row r="18" spans="2:133" ht="11.25" customHeight="1" x14ac:dyDescent="0.2">
      <c r="B18" s="606" t="s">
        <v>273</v>
      </c>
      <c r="C18" s="607"/>
      <c r="D18" s="607"/>
      <c r="E18" s="607"/>
      <c r="F18" s="607"/>
      <c r="G18" s="607"/>
      <c r="H18" s="607"/>
      <c r="I18" s="607"/>
      <c r="J18" s="607"/>
      <c r="K18" s="607"/>
      <c r="L18" s="607"/>
      <c r="M18" s="607"/>
      <c r="N18" s="607"/>
      <c r="O18" s="607"/>
      <c r="P18" s="607"/>
      <c r="Q18" s="608"/>
      <c r="R18" s="609">
        <v>403361</v>
      </c>
      <c r="S18" s="610"/>
      <c r="T18" s="610"/>
      <c r="U18" s="610"/>
      <c r="V18" s="610"/>
      <c r="W18" s="610"/>
      <c r="X18" s="610"/>
      <c r="Y18" s="611"/>
      <c r="Z18" s="635">
        <v>0.6</v>
      </c>
      <c r="AA18" s="635"/>
      <c r="AB18" s="635"/>
      <c r="AC18" s="635"/>
      <c r="AD18" s="636">
        <v>386232</v>
      </c>
      <c r="AE18" s="636"/>
      <c r="AF18" s="636"/>
      <c r="AG18" s="636"/>
      <c r="AH18" s="636"/>
      <c r="AI18" s="636"/>
      <c r="AJ18" s="636"/>
      <c r="AK18" s="636"/>
      <c r="AL18" s="612">
        <v>1.1000000238418579</v>
      </c>
      <c r="AM18" s="613"/>
      <c r="AN18" s="613"/>
      <c r="AO18" s="637"/>
      <c r="AP18" s="606" t="s">
        <v>274</v>
      </c>
      <c r="AQ18" s="607"/>
      <c r="AR18" s="607"/>
      <c r="AS18" s="607"/>
      <c r="AT18" s="607"/>
      <c r="AU18" s="607"/>
      <c r="AV18" s="607"/>
      <c r="AW18" s="607"/>
      <c r="AX18" s="607"/>
      <c r="AY18" s="607"/>
      <c r="AZ18" s="607"/>
      <c r="BA18" s="607"/>
      <c r="BB18" s="607"/>
      <c r="BC18" s="607"/>
      <c r="BD18" s="607"/>
      <c r="BE18" s="607"/>
      <c r="BF18" s="608"/>
      <c r="BG18" s="609" t="s">
        <v>130</v>
      </c>
      <c r="BH18" s="610"/>
      <c r="BI18" s="610"/>
      <c r="BJ18" s="610"/>
      <c r="BK18" s="610"/>
      <c r="BL18" s="610"/>
      <c r="BM18" s="610"/>
      <c r="BN18" s="611"/>
      <c r="BO18" s="635" t="s">
        <v>130</v>
      </c>
      <c r="BP18" s="635"/>
      <c r="BQ18" s="635"/>
      <c r="BR18" s="635"/>
      <c r="BS18" s="636" t="s">
        <v>130</v>
      </c>
      <c r="BT18" s="636"/>
      <c r="BU18" s="636"/>
      <c r="BV18" s="636"/>
      <c r="BW18" s="636"/>
      <c r="BX18" s="636"/>
      <c r="BY18" s="636"/>
      <c r="BZ18" s="636"/>
      <c r="CA18" s="636"/>
      <c r="CB18" s="681"/>
      <c r="CD18" s="606" t="s">
        <v>275</v>
      </c>
      <c r="CE18" s="607"/>
      <c r="CF18" s="607"/>
      <c r="CG18" s="607"/>
      <c r="CH18" s="607"/>
      <c r="CI18" s="607"/>
      <c r="CJ18" s="607"/>
      <c r="CK18" s="607"/>
      <c r="CL18" s="607"/>
      <c r="CM18" s="607"/>
      <c r="CN18" s="607"/>
      <c r="CO18" s="607"/>
      <c r="CP18" s="607"/>
      <c r="CQ18" s="608"/>
      <c r="CR18" s="609" t="s">
        <v>130</v>
      </c>
      <c r="CS18" s="610"/>
      <c r="CT18" s="610"/>
      <c r="CU18" s="610"/>
      <c r="CV18" s="610"/>
      <c r="CW18" s="610"/>
      <c r="CX18" s="610"/>
      <c r="CY18" s="611"/>
      <c r="CZ18" s="635" t="s">
        <v>130</v>
      </c>
      <c r="DA18" s="635"/>
      <c r="DB18" s="635"/>
      <c r="DC18" s="635"/>
      <c r="DD18" s="615" t="s">
        <v>130</v>
      </c>
      <c r="DE18" s="610"/>
      <c r="DF18" s="610"/>
      <c r="DG18" s="610"/>
      <c r="DH18" s="610"/>
      <c r="DI18" s="610"/>
      <c r="DJ18" s="610"/>
      <c r="DK18" s="610"/>
      <c r="DL18" s="610"/>
      <c r="DM18" s="610"/>
      <c r="DN18" s="610"/>
      <c r="DO18" s="610"/>
      <c r="DP18" s="611"/>
      <c r="DQ18" s="615" t="s">
        <v>130</v>
      </c>
      <c r="DR18" s="610"/>
      <c r="DS18" s="610"/>
      <c r="DT18" s="610"/>
      <c r="DU18" s="610"/>
      <c r="DV18" s="610"/>
      <c r="DW18" s="610"/>
      <c r="DX18" s="610"/>
      <c r="DY18" s="610"/>
      <c r="DZ18" s="610"/>
      <c r="EA18" s="610"/>
      <c r="EB18" s="610"/>
      <c r="EC18" s="645"/>
    </row>
    <row r="19" spans="2:133" ht="11.25" customHeight="1" x14ac:dyDescent="0.2">
      <c r="B19" s="606" t="s">
        <v>276</v>
      </c>
      <c r="C19" s="607"/>
      <c r="D19" s="607"/>
      <c r="E19" s="607"/>
      <c r="F19" s="607"/>
      <c r="G19" s="607"/>
      <c r="H19" s="607"/>
      <c r="I19" s="607"/>
      <c r="J19" s="607"/>
      <c r="K19" s="607"/>
      <c r="L19" s="607"/>
      <c r="M19" s="607"/>
      <c r="N19" s="607"/>
      <c r="O19" s="607"/>
      <c r="P19" s="607"/>
      <c r="Q19" s="608"/>
      <c r="R19" s="609">
        <v>249670</v>
      </c>
      <c r="S19" s="610"/>
      <c r="T19" s="610"/>
      <c r="U19" s="610"/>
      <c r="V19" s="610"/>
      <c r="W19" s="610"/>
      <c r="X19" s="610"/>
      <c r="Y19" s="611"/>
      <c r="Z19" s="635">
        <v>0.4</v>
      </c>
      <c r="AA19" s="635"/>
      <c r="AB19" s="635"/>
      <c r="AC19" s="635"/>
      <c r="AD19" s="636">
        <v>249670</v>
      </c>
      <c r="AE19" s="636"/>
      <c r="AF19" s="636"/>
      <c r="AG19" s="636"/>
      <c r="AH19" s="636"/>
      <c r="AI19" s="636"/>
      <c r="AJ19" s="636"/>
      <c r="AK19" s="636"/>
      <c r="AL19" s="612">
        <v>0.7</v>
      </c>
      <c r="AM19" s="613"/>
      <c r="AN19" s="613"/>
      <c r="AO19" s="637"/>
      <c r="AP19" s="606" t="s">
        <v>277</v>
      </c>
      <c r="AQ19" s="607"/>
      <c r="AR19" s="607"/>
      <c r="AS19" s="607"/>
      <c r="AT19" s="607"/>
      <c r="AU19" s="607"/>
      <c r="AV19" s="607"/>
      <c r="AW19" s="607"/>
      <c r="AX19" s="607"/>
      <c r="AY19" s="607"/>
      <c r="AZ19" s="607"/>
      <c r="BA19" s="607"/>
      <c r="BB19" s="607"/>
      <c r="BC19" s="607"/>
      <c r="BD19" s="607"/>
      <c r="BE19" s="607"/>
      <c r="BF19" s="608"/>
      <c r="BG19" s="609">
        <v>2307112</v>
      </c>
      <c r="BH19" s="610"/>
      <c r="BI19" s="610"/>
      <c r="BJ19" s="610"/>
      <c r="BK19" s="610"/>
      <c r="BL19" s="610"/>
      <c r="BM19" s="610"/>
      <c r="BN19" s="611"/>
      <c r="BO19" s="635">
        <v>7.8</v>
      </c>
      <c r="BP19" s="635"/>
      <c r="BQ19" s="635"/>
      <c r="BR19" s="635"/>
      <c r="BS19" s="636" t="s">
        <v>130</v>
      </c>
      <c r="BT19" s="636"/>
      <c r="BU19" s="636"/>
      <c r="BV19" s="636"/>
      <c r="BW19" s="636"/>
      <c r="BX19" s="636"/>
      <c r="BY19" s="636"/>
      <c r="BZ19" s="636"/>
      <c r="CA19" s="636"/>
      <c r="CB19" s="681"/>
      <c r="CD19" s="606" t="s">
        <v>278</v>
      </c>
      <c r="CE19" s="607"/>
      <c r="CF19" s="607"/>
      <c r="CG19" s="607"/>
      <c r="CH19" s="607"/>
      <c r="CI19" s="607"/>
      <c r="CJ19" s="607"/>
      <c r="CK19" s="607"/>
      <c r="CL19" s="607"/>
      <c r="CM19" s="607"/>
      <c r="CN19" s="607"/>
      <c r="CO19" s="607"/>
      <c r="CP19" s="607"/>
      <c r="CQ19" s="608"/>
      <c r="CR19" s="609" t="s">
        <v>130</v>
      </c>
      <c r="CS19" s="610"/>
      <c r="CT19" s="610"/>
      <c r="CU19" s="610"/>
      <c r="CV19" s="610"/>
      <c r="CW19" s="610"/>
      <c r="CX19" s="610"/>
      <c r="CY19" s="611"/>
      <c r="CZ19" s="635" t="s">
        <v>130</v>
      </c>
      <c r="DA19" s="635"/>
      <c r="DB19" s="635"/>
      <c r="DC19" s="635"/>
      <c r="DD19" s="615" t="s">
        <v>130</v>
      </c>
      <c r="DE19" s="610"/>
      <c r="DF19" s="610"/>
      <c r="DG19" s="610"/>
      <c r="DH19" s="610"/>
      <c r="DI19" s="610"/>
      <c r="DJ19" s="610"/>
      <c r="DK19" s="610"/>
      <c r="DL19" s="610"/>
      <c r="DM19" s="610"/>
      <c r="DN19" s="610"/>
      <c r="DO19" s="610"/>
      <c r="DP19" s="611"/>
      <c r="DQ19" s="615" t="s">
        <v>130</v>
      </c>
      <c r="DR19" s="610"/>
      <c r="DS19" s="610"/>
      <c r="DT19" s="610"/>
      <c r="DU19" s="610"/>
      <c r="DV19" s="610"/>
      <c r="DW19" s="610"/>
      <c r="DX19" s="610"/>
      <c r="DY19" s="610"/>
      <c r="DZ19" s="610"/>
      <c r="EA19" s="610"/>
      <c r="EB19" s="610"/>
      <c r="EC19" s="645"/>
    </row>
    <row r="20" spans="2:133" ht="11.25" customHeight="1" x14ac:dyDescent="0.2">
      <c r="B20" s="606" t="s">
        <v>279</v>
      </c>
      <c r="C20" s="607"/>
      <c r="D20" s="607"/>
      <c r="E20" s="607"/>
      <c r="F20" s="607"/>
      <c r="G20" s="607"/>
      <c r="H20" s="607"/>
      <c r="I20" s="607"/>
      <c r="J20" s="607"/>
      <c r="K20" s="607"/>
      <c r="L20" s="607"/>
      <c r="M20" s="607"/>
      <c r="N20" s="607"/>
      <c r="O20" s="607"/>
      <c r="P20" s="607"/>
      <c r="Q20" s="608"/>
      <c r="R20" s="609">
        <v>15090</v>
      </c>
      <c r="S20" s="610"/>
      <c r="T20" s="610"/>
      <c r="U20" s="610"/>
      <c r="V20" s="610"/>
      <c r="W20" s="610"/>
      <c r="X20" s="610"/>
      <c r="Y20" s="611"/>
      <c r="Z20" s="635">
        <v>0</v>
      </c>
      <c r="AA20" s="635"/>
      <c r="AB20" s="635"/>
      <c r="AC20" s="635"/>
      <c r="AD20" s="636">
        <v>15090</v>
      </c>
      <c r="AE20" s="636"/>
      <c r="AF20" s="636"/>
      <c r="AG20" s="636"/>
      <c r="AH20" s="636"/>
      <c r="AI20" s="636"/>
      <c r="AJ20" s="636"/>
      <c r="AK20" s="636"/>
      <c r="AL20" s="612">
        <v>0</v>
      </c>
      <c r="AM20" s="613"/>
      <c r="AN20" s="613"/>
      <c r="AO20" s="637"/>
      <c r="AP20" s="606" t="s">
        <v>280</v>
      </c>
      <c r="AQ20" s="607"/>
      <c r="AR20" s="607"/>
      <c r="AS20" s="607"/>
      <c r="AT20" s="607"/>
      <c r="AU20" s="607"/>
      <c r="AV20" s="607"/>
      <c r="AW20" s="607"/>
      <c r="AX20" s="607"/>
      <c r="AY20" s="607"/>
      <c r="AZ20" s="607"/>
      <c r="BA20" s="607"/>
      <c r="BB20" s="607"/>
      <c r="BC20" s="607"/>
      <c r="BD20" s="607"/>
      <c r="BE20" s="607"/>
      <c r="BF20" s="608"/>
      <c r="BG20" s="609">
        <v>2307112</v>
      </c>
      <c r="BH20" s="610"/>
      <c r="BI20" s="610"/>
      <c r="BJ20" s="610"/>
      <c r="BK20" s="610"/>
      <c r="BL20" s="610"/>
      <c r="BM20" s="610"/>
      <c r="BN20" s="611"/>
      <c r="BO20" s="635">
        <v>7.8</v>
      </c>
      <c r="BP20" s="635"/>
      <c r="BQ20" s="635"/>
      <c r="BR20" s="635"/>
      <c r="BS20" s="636" t="s">
        <v>130</v>
      </c>
      <c r="BT20" s="636"/>
      <c r="BU20" s="636"/>
      <c r="BV20" s="636"/>
      <c r="BW20" s="636"/>
      <c r="BX20" s="636"/>
      <c r="BY20" s="636"/>
      <c r="BZ20" s="636"/>
      <c r="CA20" s="636"/>
      <c r="CB20" s="681"/>
      <c r="CD20" s="606" t="s">
        <v>281</v>
      </c>
      <c r="CE20" s="607"/>
      <c r="CF20" s="607"/>
      <c r="CG20" s="607"/>
      <c r="CH20" s="607"/>
      <c r="CI20" s="607"/>
      <c r="CJ20" s="607"/>
      <c r="CK20" s="607"/>
      <c r="CL20" s="607"/>
      <c r="CM20" s="607"/>
      <c r="CN20" s="607"/>
      <c r="CO20" s="607"/>
      <c r="CP20" s="607"/>
      <c r="CQ20" s="608"/>
      <c r="CR20" s="609">
        <v>66776064</v>
      </c>
      <c r="CS20" s="610"/>
      <c r="CT20" s="610"/>
      <c r="CU20" s="610"/>
      <c r="CV20" s="610"/>
      <c r="CW20" s="610"/>
      <c r="CX20" s="610"/>
      <c r="CY20" s="611"/>
      <c r="CZ20" s="635">
        <v>100</v>
      </c>
      <c r="DA20" s="635"/>
      <c r="DB20" s="635"/>
      <c r="DC20" s="635"/>
      <c r="DD20" s="615">
        <v>4361369</v>
      </c>
      <c r="DE20" s="610"/>
      <c r="DF20" s="610"/>
      <c r="DG20" s="610"/>
      <c r="DH20" s="610"/>
      <c r="DI20" s="610"/>
      <c r="DJ20" s="610"/>
      <c r="DK20" s="610"/>
      <c r="DL20" s="610"/>
      <c r="DM20" s="610"/>
      <c r="DN20" s="610"/>
      <c r="DO20" s="610"/>
      <c r="DP20" s="611"/>
      <c r="DQ20" s="615">
        <v>40297090</v>
      </c>
      <c r="DR20" s="610"/>
      <c r="DS20" s="610"/>
      <c r="DT20" s="610"/>
      <c r="DU20" s="610"/>
      <c r="DV20" s="610"/>
      <c r="DW20" s="610"/>
      <c r="DX20" s="610"/>
      <c r="DY20" s="610"/>
      <c r="DZ20" s="610"/>
      <c r="EA20" s="610"/>
      <c r="EB20" s="610"/>
      <c r="EC20" s="645"/>
    </row>
    <row r="21" spans="2:133" ht="11.25" customHeight="1" x14ac:dyDescent="0.2">
      <c r="B21" s="606" t="s">
        <v>282</v>
      </c>
      <c r="C21" s="607"/>
      <c r="D21" s="607"/>
      <c r="E21" s="607"/>
      <c r="F21" s="607"/>
      <c r="G21" s="607"/>
      <c r="H21" s="607"/>
      <c r="I21" s="607"/>
      <c r="J21" s="607"/>
      <c r="K21" s="607"/>
      <c r="L21" s="607"/>
      <c r="M21" s="607"/>
      <c r="N21" s="607"/>
      <c r="O21" s="607"/>
      <c r="P21" s="607"/>
      <c r="Q21" s="608"/>
      <c r="R21" s="609">
        <v>3970</v>
      </c>
      <c r="S21" s="610"/>
      <c r="T21" s="610"/>
      <c r="U21" s="610"/>
      <c r="V21" s="610"/>
      <c r="W21" s="610"/>
      <c r="X21" s="610"/>
      <c r="Y21" s="611"/>
      <c r="Z21" s="635">
        <v>0</v>
      </c>
      <c r="AA21" s="635"/>
      <c r="AB21" s="635"/>
      <c r="AC21" s="635"/>
      <c r="AD21" s="636">
        <v>3970</v>
      </c>
      <c r="AE21" s="636"/>
      <c r="AF21" s="636"/>
      <c r="AG21" s="636"/>
      <c r="AH21" s="636"/>
      <c r="AI21" s="636"/>
      <c r="AJ21" s="636"/>
      <c r="AK21" s="636"/>
      <c r="AL21" s="612">
        <v>0</v>
      </c>
      <c r="AM21" s="613"/>
      <c r="AN21" s="613"/>
      <c r="AO21" s="637"/>
      <c r="AP21" s="606" t="s">
        <v>283</v>
      </c>
      <c r="AQ21" s="682"/>
      <c r="AR21" s="682"/>
      <c r="AS21" s="682"/>
      <c r="AT21" s="682"/>
      <c r="AU21" s="682"/>
      <c r="AV21" s="682"/>
      <c r="AW21" s="682"/>
      <c r="AX21" s="682"/>
      <c r="AY21" s="682"/>
      <c r="AZ21" s="682"/>
      <c r="BA21" s="682"/>
      <c r="BB21" s="682"/>
      <c r="BC21" s="682"/>
      <c r="BD21" s="682"/>
      <c r="BE21" s="682"/>
      <c r="BF21" s="683"/>
      <c r="BG21" s="609">
        <v>1245</v>
      </c>
      <c r="BH21" s="610"/>
      <c r="BI21" s="610"/>
      <c r="BJ21" s="610"/>
      <c r="BK21" s="610"/>
      <c r="BL21" s="610"/>
      <c r="BM21" s="610"/>
      <c r="BN21" s="611"/>
      <c r="BO21" s="635">
        <v>0</v>
      </c>
      <c r="BP21" s="635"/>
      <c r="BQ21" s="635"/>
      <c r="BR21" s="635"/>
      <c r="BS21" s="636" t="s">
        <v>130</v>
      </c>
      <c r="BT21" s="636"/>
      <c r="BU21" s="636"/>
      <c r="BV21" s="636"/>
      <c r="BW21" s="636"/>
      <c r="BX21" s="636"/>
      <c r="BY21" s="636"/>
      <c r="BZ21" s="636"/>
      <c r="CA21" s="636"/>
      <c r="CB21" s="681"/>
      <c r="CD21" s="586"/>
      <c r="CE21" s="587"/>
      <c r="CF21" s="587"/>
      <c r="CG21" s="587"/>
      <c r="CH21" s="587"/>
      <c r="CI21" s="587"/>
      <c r="CJ21" s="587"/>
      <c r="CK21" s="587"/>
      <c r="CL21" s="587"/>
      <c r="CM21" s="587"/>
      <c r="CN21" s="587"/>
      <c r="CO21" s="587"/>
      <c r="CP21" s="587"/>
      <c r="CQ21" s="588"/>
      <c r="CR21" s="689"/>
      <c r="CS21" s="690"/>
      <c r="CT21" s="690"/>
      <c r="CU21" s="690"/>
      <c r="CV21" s="690"/>
      <c r="CW21" s="690"/>
      <c r="CX21" s="690"/>
      <c r="CY21" s="691"/>
      <c r="CZ21" s="692"/>
      <c r="DA21" s="692"/>
      <c r="DB21" s="692"/>
      <c r="DC21" s="692"/>
      <c r="DD21" s="693"/>
      <c r="DE21" s="690"/>
      <c r="DF21" s="690"/>
      <c r="DG21" s="690"/>
      <c r="DH21" s="690"/>
      <c r="DI21" s="690"/>
      <c r="DJ21" s="690"/>
      <c r="DK21" s="690"/>
      <c r="DL21" s="690"/>
      <c r="DM21" s="690"/>
      <c r="DN21" s="690"/>
      <c r="DO21" s="690"/>
      <c r="DP21" s="691"/>
      <c r="DQ21" s="693"/>
      <c r="DR21" s="690"/>
      <c r="DS21" s="690"/>
      <c r="DT21" s="690"/>
      <c r="DU21" s="690"/>
      <c r="DV21" s="690"/>
      <c r="DW21" s="690"/>
      <c r="DX21" s="690"/>
      <c r="DY21" s="690"/>
      <c r="DZ21" s="690"/>
      <c r="EA21" s="690"/>
      <c r="EB21" s="690"/>
      <c r="EC21" s="697"/>
    </row>
    <row r="22" spans="2:133" ht="11.25" customHeight="1" x14ac:dyDescent="0.2">
      <c r="B22" s="666" t="s">
        <v>284</v>
      </c>
      <c r="C22" s="667"/>
      <c r="D22" s="667"/>
      <c r="E22" s="667"/>
      <c r="F22" s="667"/>
      <c r="G22" s="667"/>
      <c r="H22" s="667"/>
      <c r="I22" s="667"/>
      <c r="J22" s="667"/>
      <c r="K22" s="667"/>
      <c r="L22" s="667"/>
      <c r="M22" s="667"/>
      <c r="N22" s="667"/>
      <c r="O22" s="667"/>
      <c r="P22" s="667"/>
      <c r="Q22" s="668"/>
      <c r="R22" s="609">
        <v>134631</v>
      </c>
      <c r="S22" s="610"/>
      <c r="T22" s="610"/>
      <c r="U22" s="610"/>
      <c r="V22" s="610"/>
      <c r="W22" s="610"/>
      <c r="X22" s="610"/>
      <c r="Y22" s="611"/>
      <c r="Z22" s="635">
        <v>0.2</v>
      </c>
      <c r="AA22" s="635"/>
      <c r="AB22" s="635"/>
      <c r="AC22" s="635"/>
      <c r="AD22" s="636">
        <v>117502</v>
      </c>
      <c r="AE22" s="636"/>
      <c r="AF22" s="636"/>
      <c r="AG22" s="636"/>
      <c r="AH22" s="636"/>
      <c r="AI22" s="636"/>
      <c r="AJ22" s="636"/>
      <c r="AK22" s="636"/>
      <c r="AL22" s="612">
        <v>0.30000001192092896</v>
      </c>
      <c r="AM22" s="613"/>
      <c r="AN22" s="613"/>
      <c r="AO22" s="637"/>
      <c r="AP22" s="606" t="s">
        <v>285</v>
      </c>
      <c r="AQ22" s="682"/>
      <c r="AR22" s="682"/>
      <c r="AS22" s="682"/>
      <c r="AT22" s="682"/>
      <c r="AU22" s="682"/>
      <c r="AV22" s="682"/>
      <c r="AW22" s="682"/>
      <c r="AX22" s="682"/>
      <c r="AY22" s="682"/>
      <c r="AZ22" s="682"/>
      <c r="BA22" s="682"/>
      <c r="BB22" s="682"/>
      <c r="BC22" s="682"/>
      <c r="BD22" s="682"/>
      <c r="BE22" s="682"/>
      <c r="BF22" s="683"/>
      <c r="BG22" s="609" t="s">
        <v>130</v>
      </c>
      <c r="BH22" s="610"/>
      <c r="BI22" s="610"/>
      <c r="BJ22" s="610"/>
      <c r="BK22" s="610"/>
      <c r="BL22" s="610"/>
      <c r="BM22" s="610"/>
      <c r="BN22" s="611"/>
      <c r="BO22" s="635" t="s">
        <v>130</v>
      </c>
      <c r="BP22" s="635"/>
      <c r="BQ22" s="635"/>
      <c r="BR22" s="635"/>
      <c r="BS22" s="636" t="s">
        <v>130</v>
      </c>
      <c r="BT22" s="636"/>
      <c r="BU22" s="636"/>
      <c r="BV22" s="636"/>
      <c r="BW22" s="636"/>
      <c r="BX22" s="636"/>
      <c r="BY22" s="636"/>
      <c r="BZ22" s="636"/>
      <c r="CA22" s="636"/>
      <c r="CB22" s="681"/>
      <c r="CD22" s="662" t="s">
        <v>286</v>
      </c>
      <c r="CE22" s="663"/>
      <c r="CF22" s="663"/>
      <c r="CG22" s="663"/>
      <c r="CH22" s="663"/>
      <c r="CI22" s="663"/>
      <c r="CJ22" s="663"/>
      <c r="CK22" s="663"/>
      <c r="CL22" s="663"/>
      <c r="CM22" s="663"/>
      <c r="CN22" s="663"/>
      <c r="CO22" s="663"/>
      <c r="CP22" s="663"/>
      <c r="CQ22" s="663"/>
      <c r="CR22" s="663"/>
      <c r="CS22" s="663"/>
      <c r="CT22" s="663"/>
      <c r="CU22" s="663"/>
      <c r="CV22" s="663"/>
      <c r="CW22" s="663"/>
      <c r="CX22" s="663"/>
      <c r="CY22" s="663"/>
      <c r="CZ22" s="663"/>
      <c r="DA22" s="663"/>
      <c r="DB22" s="663"/>
      <c r="DC22" s="663"/>
      <c r="DD22" s="663"/>
      <c r="DE22" s="663"/>
      <c r="DF22" s="663"/>
      <c r="DG22" s="663"/>
      <c r="DH22" s="663"/>
      <c r="DI22" s="663"/>
      <c r="DJ22" s="663"/>
      <c r="DK22" s="663"/>
      <c r="DL22" s="663"/>
      <c r="DM22" s="663"/>
      <c r="DN22" s="663"/>
      <c r="DO22" s="663"/>
      <c r="DP22" s="663"/>
      <c r="DQ22" s="663"/>
      <c r="DR22" s="663"/>
      <c r="DS22" s="663"/>
      <c r="DT22" s="663"/>
      <c r="DU22" s="663"/>
      <c r="DV22" s="663"/>
      <c r="DW22" s="663"/>
      <c r="DX22" s="663"/>
      <c r="DY22" s="663"/>
      <c r="DZ22" s="663"/>
      <c r="EA22" s="663"/>
      <c r="EB22" s="663"/>
      <c r="EC22" s="664"/>
    </row>
    <row r="23" spans="2:133" ht="11.25" customHeight="1" x14ac:dyDescent="0.2">
      <c r="B23" s="606" t="s">
        <v>287</v>
      </c>
      <c r="C23" s="607"/>
      <c r="D23" s="607"/>
      <c r="E23" s="607"/>
      <c r="F23" s="607"/>
      <c r="G23" s="607"/>
      <c r="H23" s="607"/>
      <c r="I23" s="607"/>
      <c r="J23" s="607"/>
      <c r="K23" s="607"/>
      <c r="L23" s="607"/>
      <c r="M23" s="607"/>
      <c r="N23" s="607"/>
      <c r="O23" s="607"/>
      <c r="P23" s="607"/>
      <c r="Q23" s="608"/>
      <c r="R23" s="609">
        <v>2635299</v>
      </c>
      <c r="S23" s="610"/>
      <c r="T23" s="610"/>
      <c r="U23" s="610"/>
      <c r="V23" s="610"/>
      <c r="W23" s="610"/>
      <c r="X23" s="610"/>
      <c r="Y23" s="611"/>
      <c r="Z23" s="635">
        <v>3.7</v>
      </c>
      <c r="AA23" s="635"/>
      <c r="AB23" s="635"/>
      <c r="AC23" s="635"/>
      <c r="AD23" s="636">
        <v>2485555</v>
      </c>
      <c r="AE23" s="636"/>
      <c r="AF23" s="636"/>
      <c r="AG23" s="636"/>
      <c r="AH23" s="636"/>
      <c r="AI23" s="636"/>
      <c r="AJ23" s="636"/>
      <c r="AK23" s="636"/>
      <c r="AL23" s="612">
        <v>6.8</v>
      </c>
      <c r="AM23" s="613"/>
      <c r="AN23" s="613"/>
      <c r="AO23" s="637"/>
      <c r="AP23" s="606" t="s">
        <v>288</v>
      </c>
      <c r="AQ23" s="682"/>
      <c r="AR23" s="682"/>
      <c r="AS23" s="682"/>
      <c r="AT23" s="682"/>
      <c r="AU23" s="682"/>
      <c r="AV23" s="682"/>
      <c r="AW23" s="682"/>
      <c r="AX23" s="682"/>
      <c r="AY23" s="682"/>
      <c r="AZ23" s="682"/>
      <c r="BA23" s="682"/>
      <c r="BB23" s="682"/>
      <c r="BC23" s="682"/>
      <c r="BD23" s="682"/>
      <c r="BE23" s="682"/>
      <c r="BF23" s="683"/>
      <c r="BG23" s="609">
        <v>2305867</v>
      </c>
      <c r="BH23" s="610"/>
      <c r="BI23" s="610"/>
      <c r="BJ23" s="610"/>
      <c r="BK23" s="610"/>
      <c r="BL23" s="610"/>
      <c r="BM23" s="610"/>
      <c r="BN23" s="611"/>
      <c r="BO23" s="635">
        <v>7.8</v>
      </c>
      <c r="BP23" s="635"/>
      <c r="BQ23" s="635"/>
      <c r="BR23" s="635"/>
      <c r="BS23" s="636" t="s">
        <v>130</v>
      </c>
      <c r="BT23" s="636"/>
      <c r="BU23" s="636"/>
      <c r="BV23" s="636"/>
      <c r="BW23" s="636"/>
      <c r="BX23" s="636"/>
      <c r="BY23" s="636"/>
      <c r="BZ23" s="636"/>
      <c r="CA23" s="636"/>
      <c r="CB23" s="681"/>
      <c r="CD23" s="662" t="s">
        <v>227</v>
      </c>
      <c r="CE23" s="663"/>
      <c r="CF23" s="663"/>
      <c r="CG23" s="663"/>
      <c r="CH23" s="663"/>
      <c r="CI23" s="663"/>
      <c r="CJ23" s="663"/>
      <c r="CK23" s="663"/>
      <c r="CL23" s="663"/>
      <c r="CM23" s="663"/>
      <c r="CN23" s="663"/>
      <c r="CO23" s="663"/>
      <c r="CP23" s="663"/>
      <c r="CQ23" s="664"/>
      <c r="CR23" s="662" t="s">
        <v>289</v>
      </c>
      <c r="CS23" s="663"/>
      <c r="CT23" s="663"/>
      <c r="CU23" s="663"/>
      <c r="CV23" s="663"/>
      <c r="CW23" s="663"/>
      <c r="CX23" s="663"/>
      <c r="CY23" s="664"/>
      <c r="CZ23" s="662" t="s">
        <v>290</v>
      </c>
      <c r="DA23" s="663"/>
      <c r="DB23" s="663"/>
      <c r="DC23" s="664"/>
      <c r="DD23" s="662" t="s">
        <v>291</v>
      </c>
      <c r="DE23" s="663"/>
      <c r="DF23" s="663"/>
      <c r="DG23" s="663"/>
      <c r="DH23" s="663"/>
      <c r="DI23" s="663"/>
      <c r="DJ23" s="663"/>
      <c r="DK23" s="664"/>
      <c r="DL23" s="694" t="s">
        <v>292</v>
      </c>
      <c r="DM23" s="695"/>
      <c r="DN23" s="695"/>
      <c r="DO23" s="695"/>
      <c r="DP23" s="695"/>
      <c r="DQ23" s="695"/>
      <c r="DR23" s="695"/>
      <c r="DS23" s="695"/>
      <c r="DT23" s="695"/>
      <c r="DU23" s="695"/>
      <c r="DV23" s="696"/>
      <c r="DW23" s="662" t="s">
        <v>293</v>
      </c>
      <c r="DX23" s="663"/>
      <c r="DY23" s="663"/>
      <c r="DZ23" s="663"/>
      <c r="EA23" s="663"/>
      <c r="EB23" s="663"/>
      <c r="EC23" s="664"/>
    </row>
    <row r="24" spans="2:133" ht="11.25" customHeight="1" x14ac:dyDescent="0.2">
      <c r="B24" s="606" t="s">
        <v>294</v>
      </c>
      <c r="C24" s="607"/>
      <c r="D24" s="607"/>
      <c r="E24" s="607"/>
      <c r="F24" s="607"/>
      <c r="G24" s="607"/>
      <c r="H24" s="607"/>
      <c r="I24" s="607"/>
      <c r="J24" s="607"/>
      <c r="K24" s="607"/>
      <c r="L24" s="607"/>
      <c r="M24" s="607"/>
      <c r="N24" s="607"/>
      <c r="O24" s="607"/>
      <c r="P24" s="607"/>
      <c r="Q24" s="608"/>
      <c r="R24" s="609">
        <v>2485555</v>
      </c>
      <c r="S24" s="610"/>
      <c r="T24" s="610"/>
      <c r="U24" s="610"/>
      <c r="V24" s="610"/>
      <c r="W24" s="610"/>
      <c r="X24" s="610"/>
      <c r="Y24" s="611"/>
      <c r="Z24" s="635">
        <v>3.5</v>
      </c>
      <c r="AA24" s="635"/>
      <c r="AB24" s="635"/>
      <c r="AC24" s="635"/>
      <c r="AD24" s="636">
        <v>2485555</v>
      </c>
      <c r="AE24" s="636"/>
      <c r="AF24" s="636"/>
      <c r="AG24" s="636"/>
      <c r="AH24" s="636"/>
      <c r="AI24" s="636"/>
      <c r="AJ24" s="636"/>
      <c r="AK24" s="636"/>
      <c r="AL24" s="612">
        <v>6.8</v>
      </c>
      <c r="AM24" s="613"/>
      <c r="AN24" s="613"/>
      <c r="AO24" s="637"/>
      <c r="AP24" s="606" t="s">
        <v>295</v>
      </c>
      <c r="AQ24" s="682"/>
      <c r="AR24" s="682"/>
      <c r="AS24" s="682"/>
      <c r="AT24" s="682"/>
      <c r="AU24" s="682"/>
      <c r="AV24" s="682"/>
      <c r="AW24" s="682"/>
      <c r="AX24" s="682"/>
      <c r="AY24" s="682"/>
      <c r="AZ24" s="682"/>
      <c r="BA24" s="682"/>
      <c r="BB24" s="682"/>
      <c r="BC24" s="682"/>
      <c r="BD24" s="682"/>
      <c r="BE24" s="682"/>
      <c r="BF24" s="683"/>
      <c r="BG24" s="609" t="s">
        <v>130</v>
      </c>
      <c r="BH24" s="610"/>
      <c r="BI24" s="610"/>
      <c r="BJ24" s="610"/>
      <c r="BK24" s="610"/>
      <c r="BL24" s="610"/>
      <c r="BM24" s="610"/>
      <c r="BN24" s="611"/>
      <c r="BO24" s="635" t="s">
        <v>130</v>
      </c>
      <c r="BP24" s="635"/>
      <c r="BQ24" s="635"/>
      <c r="BR24" s="635"/>
      <c r="BS24" s="636" t="s">
        <v>130</v>
      </c>
      <c r="BT24" s="636"/>
      <c r="BU24" s="636"/>
      <c r="BV24" s="636"/>
      <c r="BW24" s="636"/>
      <c r="BX24" s="636"/>
      <c r="BY24" s="636"/>
      <c r="BZ24" s="636"/>
      <c r="CA24" s="636"/>
      <c r="CB24" s="681"/>
      <c r="CD24" s="659" t="s">
        <v>296</v>
      </c>
      <c r="CE24" s="660"/>
      <c r="CF24" s="660"/>
      <c r="CG24" s="660"/>
      <c r="CH24" s="660"/>
      <c r="CI24" s="660"/>
      <c r="CJ24" s="660"/>
      <c r="CK24" s="660"/>
      <c r="CL24" s="660"/>
      <c r="CM24" s="660"/>
      <c r="CN24" s="660"/>
      <c r="CO24" s="660"/>
      <c r="CP24" s="660"/>
      <c r="CQ24" s="661"/>
      <c r="CR24" s="656">
        <v>38337814</v>
      </c>
      <c r="CS24" s="657"/>
      <c r="CT24" s="657"/>
      <c r="CU24" s="657"/>
      <c r="CV24" s="657"/>
      <c r="CW24" s="657"/>
      <c r="CX24" s="657"/>
      <c r="CY24" s="685"/>
      <c r="CZ24" s="686">
        <v>57.4</v>
      </c>
      <c r="DA24" s="671"/>
      <c r="DB24" s="671"/>
      <c r="DC24" s="688"/>
      <c r="DD24" s="684">
        <v>20786961</v>
      </c>
      <c r="DE24" s="657"/>
      <c r="DF24" s="657"/>
      <c r="DG24" s="657"/>
      <c r="DH24" s="657"/>
      <c r="DI24" s="657"/>
      <c r="DJ24" s="657"/>
      <c r="DK24" s="685"/>
      <c r="DL24" s="684">
        <v>20762164</v>
      </c>
      <c r="DM24" s="657"/>
      <c r="DN24" s="657"/>
      <c r="DO24" s="657"/>
      <c r="DP24" s="657"/>
      <c r="DQ24" s="657"/>
      <c r="DR24" s="657"/>
      <c r="DS24" s="657"/>
      <c r="DT24" s="657"/>
      <c r="DU24" s="657"/>
      <c r="DV24" s="685"/>
      <c r="DW24" s="686">
        <v>54.1</v>
      </c>
      <c r="DX24" s="671"/>
      <c r="DY24" s="671"/>
      <c r="DZ24" s="671"/>
      <c r="EA24" s="671"/>
      <c r="EB24" s="671"/>
      <c r="EC24" s="687"/>
    </row>
    <row r="25" spans="2:133" ht="11.25" customHeight="1" x14ac:dyDescent="0.2">
      <c r="B25" s="606" t="s">
        <v>297</v>
      </c>
      <c r="C25" s="607"/>
      <c r="D25" s="607"/>
      <c r="E25" s="607"/>
      <c r="F25" s="607"/>
      <c r="G25" s="607"/>
      <c r="H25" s="607"/>
      <c r="I25" s="607"/>
      <c r="J25" s="607"/>
      <c r="K25" s="607"/>
      <c r="L25" s="607"/>
      <c r="M25" s="607"/>
      <c r="N25" s="607"/>
      <c r="O25" s="607"/>
      <c r="P25" s="607"/>
      <c r="Q25" s="608"/>
      <c r="R25" s="609">
        <v>142522</v>
      </c>
      <c r="S25" s="610"/>
      <c r="T25" s="610"/>
      <c r="U25" s="610"/>
      <c r="V25" s="610"/>
      <c r="W25" s="610"/>
      <c r="X25" s="610"/>
      <c r="Y25" s="611"/>
      <c r="Z25" s="635">
        <v>0.2</v>
      </c>
      <c r="AA25" s="635"/>
      <c r="AB25" s="635"/>
      <c r="AC25" s="635"/>
      <c r="AD25" s="636" t="s">
        <v>130</v>
      </c>
      <c r="AE25" s="636"/>
      <c r="AF25" s="636"/>
      <c r="AG25" s="636"/>
      <c r="AH25" s="636"/>
      <c r="AI25" s="636"/>
      <c r="AJ25" s="636"/>
      <c r="AK25" s="636"/>
      <c r="AL25" s="612" t="s">
        <v>130</v>
      </c>
      <c r="AM25" s="613"/>
      <c r="AN25" s="613"/>
      <c r="AO25" s="637"/>
      <c r="AP25" s="606" t="s">
        <v>298</v>
      </c>
      <c r="AQ25" s="682"/>
      <c r="AR25" s="682"/>
      <c r="AS25" s="682"/>
      <c r="AT25" s="682"/>
      <c r="AU25" s="682"/>
      <c r="AV25" s="682"/>
      <c r="AW25" s="682"/>
      <c r="AX25" s="682"/>
      <c r="AY25" s="682"/>
      <c r="AZ25" s="682"/>
      <c r="BA25" s="682"/>
      <c r="BB25" s="682"/>
      <c r="BC25" s="682"/>
      <c r="BD25" s="682"/>
      <c r="BE25" s="682"/>
      <c r="BF25" s="683"/>
      <c r="BG25" s="609" t="s">
        <v>130</v>
      </c>
      <c r="BH25" s="610"/>
      <c r="BI25" s="610"/>
      <c r="BJ25" s="610"/>
      <c r="BK25" s="610"/>
      <c r="BL25" s="610"/>
      <c r="BM25" s="610"/>
      <c r="BN25" s="611"/>
      <c r="BO25" s="635" t="s">
        <v>130</v>
      </c>
      <c r="BP25" s="635"/>
      <c r="BQ25" s="635"/>
      <c r="BR25" s="635"/>
      <c r="BS25" s="636" t="s">
        <v>130</v>
      </c>
      <c r="BT25" s="636"/>
      <c r="BU25" s="636"/>
      <c r="BV25" s="636"/>
      <c r="BW25" s="636"/>
      <c r="BX25" s="636"/>
      <c r="BY25" s="636"/>
      <c r="BZ25" s="636"/>
      <c r="CA25" s="636"/>
      <c r="CB25" s="681"/>
      <c r="CD25" s="606" t="s">
        <v>299</v>
      </c>
      <c r="CE25" s="607"/>
      <c r="CF25" s="607"/>
      <c r="CG25" s="607"/>
      <c r="CH25" s="607"/>
      <c r="CI25" s="607"/>
      <c r="CJ25" s="607"/>
      <c r="CK25" s="607"/>
      <c r="CL25" s="607"/>
      <c r="CM25" s="607"/>
      <c r="CN25" s="607"/>
      <c r="CO25" s="607"/>
      <c r="CP25" s="607"/>
      <c r="CQ25" s="608"/>
      <c r="CR25" s="609">
        <v>10967696</v>
      </c>
      <c r="CS25" s="619"/>
      <c r="CT25" s="619"/>
      <c r="CU25" s="619"/>
      <c r="CV25" s="619"/>
      <c r="CW25" s="619"/>
      <c r="CX25" s="619"/>
      <c r="CY25" s="620"/>
      <c r="CZ25" s="612">
        <v>16.399999999999999</v>
      </c>
      <c r="DA25" s="621"/>
      <c r="DB25" s="621"/>
      <c r="DC25" s="622"/>
      <c r="DD25" s="615">
        <v>10149772</v>
      </c>
      <c r="DE25" s="619"/>
      <c r="DF25" s="619"/>
      <c r="DG25" s="619"/>
      <c r="DH25" s="619"/>
      <c r="DI25" s="619"/>
      <c r="DJ25" s="619"/>
      <c r="DK25" s="620"/>
      <c r="DL25" s="615">
        <v>10133964</v>
      </c>
      <c r="DM25" s="619"/>
      <c r="DN25" s="619"/>
      <c r="DO25" s="619"/>
      <c r="DP25" s="619"/>
      <c r="DQ25" s="619"/>
      <c r="DR25" s="619"/>
      <c r="DS25" s="619"/>
      <c r="DT25" s="619"/>
      <c r="DU25" s="619"/>
      <c r="DV25" s="620"/>
      <c r="DW25" s="612">
        <v>26.4</v>
      </c>
      <c r="DX25" s="621"/>
      <c r="DY25" s="621"/>
      <c r="DZ25" s="621"/>
      <c r="EA25" s="621"/>
      <c r="EB25" s="621"/>
      <c r="EC25" s="640"/>
    </row>
    <row r="26" spans="2:133" ht="11.25" customHeight="1" x14ac:dyDescent="0.2">
      <c r="B26" s="606" t="s">
        <v>300</v>
      </c>
      <c r="C26" s="607"/>
      <c r="D26" s="607"/>
      <c r="E26" s="607"/>
      <c r="F26" s="607"/>
      <c r="G26" s="607"/>
      <c r="H26" s="607"/>
      <c r="I26" s="607"/>
      <c r="J26" s="607"/>
      <c r="K26" s="607"/>
      <c r="L26" s="607"/>
      <c r="M26" s="607"/>
      <c r="N26" s="607"/>
      <c r="O26" s="607"/>
      <c r="P26" s="607"/>
      <c r="Q26" s="608"/>
      <c r="R26" s="609">
        <v>7222</v>
      </c>
      <c r="S26" s="610"/>
      <c r="T26" s="610"/>
      <c r="U26" s="610"/>
      <c r="V26" s="610"/>
      <c r="W26" s="610"/>
      <c r="X26" s="610"/>
      <c r="Y26" s="611"/>
      <c r="Z26" s="635">
        <v>0</v>
      </c>
      <c r="AA26" s="635"/>
      <c r="AB26" s="635"/>
      <c r="AC26" s="635"/>
      <c r="AD26" s="636" t="s">
        <v>130</v>
      </c>
      <c r="AE26" s="636"/>
      <c r="AF26" s="636"/>
      <c r="AG26" s="636"/>
      <c r="AH26" s="636"/>
      <c r="AI26" s="636"/>
      <c r="AJ26" s="636"/>
      <c r="AK26" s="636"/>
      <c r="AL26" s="612" t="s">
        <v>130</v>
      </c>
      <c r="AM26" s="613"/>
      <c r="AN26" s="613"/>
      <c r="AO26" s="637"/>
      <c r="AP26" s="606" t="s">
        <v>301</v>
      </c>
      <c r="AQ26" s="682"/>
      <c r="AR26" s="682"/>
      <c r="AS26" s="682"/>
      <c r="AT26" s="682"/>
      <c r="AU26" s="682"/>
      <c r="AV26" s="682"/>
      <c r="AW26" s="682"/>
      <c r="AX26" s="682"/>
      <c r="AY26" s="682"/>
      <c r="AZ26" s="682"/>
      <c r="BA26" s="682"/>
      <c r="BB26" s="682"/>
      <c r="BC26" s="682"/>
      <c r="BD26" s="682"/>
      <c r="BE26" s="682"/>
      <c r="BF26" s="683"/>
      <c r="BG26" s="609" t="s">
        <v>130</v>
      </c>
      <c r="BH26" s="610"/>
      <c r="BI26" s="610"/>
      <c r="BJ26" s="610"/>
      <c r="BK26" s="610"/>
      <c r="BL26" s="610"/>
      <c r="BM26" s="610"/>
      <c r="BN26" s="611"/>
      <c r="BO26" s="635" t="s">
        <v>130</v>
      </c>
      <c r="BP26" s="635"/>
      <c r="BQ26" s="635"/>
      <c r="BR26" s="635"/>
      <c r="BS26" s="636" t="s">
        <v>130</v>
      </c>
      <c r="BT26" s="636"/>
      <c r="BU26" s="636"/>
      <c r="BV26" s="636"/>
      <c r="BW26" s="636"/>
      <c r="BX26" s="636"/>
      <c r="BY26" s="636"/>
      <c r="BZ26" s="636"/>
      <c r="CA26" s="636"/>
      <c r="CB26" s="681"/>
      <c r="CD26" s="606" t="s">
        <v>302</v>
      </c>
      <c r="CE26" s="607"/>
      <c r="CF26" s="607"/>
      <c r="CG26" s="607"/>
      <c r="CH26" s="607"/>
      <c r="CI26" s="607"/>
      <c r="CJ26" s="607"/>
      <c r="CK26" s="607"/>
      <c r="CL26" s="607"/>
      <c r="CM26" s="607"/>
      <c r="CN26" s="607"/>
      <c r="CO26" s="607"/>
      <c r="CP26" s="607"/>
      <c r="CQ26" s="608"/>
      <c r="CR26" s="609">
        <v>7318833</v>
      </c>
      <c r="CS26" s="610"/>
      <c r="CT26" s="610"/>
      <c r="CU26" s="610"/>
      <c r="CV26" s="610"/>
      <c r="CW26" s="610"/>
      <c r="CX26" s="610"/>
      <c r="CY26" s="611"/>
      <c r="CZ26" s="612">
        <v>11</v>
      </c>
      <c r="DA26" s="621"/>
      <c r="DB26" s="621"/>
      <c r="DC26" s="622"/>
      <c r="DD26" s="615">
        <v>6687908</v>
      </c>
      <c r="DE26" s="610"/>
      <c r="DF26" s="610"/>
      <c r="DG26" s="610"/>
      <c r="DH26" s="610"/>
      <c r="DI26" s="610"/>
      <c r="DJ26" s="610"/>
      <c r="DK26" s="611"/>
      <c r="DL26" s="615" t="s">
        <v>130</v>
      </c>
      <c r="DM26" s="610"/>
      <c r="DN26" s="610"/>
      <c r="DO26" s="610"/>
      <c r="DP26" s="610"/>
      <c r="DQ26" s="610"/>
      <c r="DR26" s="610"/>
      <c r="DS26" s="610"/>
      <c r="DT26" s="610"/>
      <c r="DU26" s="610"/>
      <c r="DV26" s="611"/>
      <c r="DW26" s="612" t="s">
        <v>130</v>
      </c>
      <c r="DX26" s="621"/>
      <c r="DY26" s="621"/>
      <c r="DZ26" s="621"/>
      <c r="EA26" s="621"/>
      <c r="EB26" s="621"/>
      <c r="EC26" s="640"/>
    </row>
    <row r="27" spans="2:133" ht="11.25" customHeight="1" x14ac:dyDescent="0.2">
      <c r="B27" s="606" t="s">
        <v>303</v>
      </c>
      <c r="C27" s="607"/>
      <c r="D27" s="607"/>
      <c r="E27" s="607"/>
      <c r="F27" s="607"/>
      <c r="G27" s="607"/>
      <c r="H27" s="607"/>
      <c r="I27" s="607"/>
      <c r="J27" s="607"/>
      <c r="K27" s="607"/>
      <c r="L27" s="607"/>
      <c r="M27" s="607"/>
      <c r="N27" s="607"/>
      <c r="O27" s="607"/>
      <c r="P27" s="607"/>
      <c r="Q27" s="608"/>
      <c r="R27" s="609">
        <v>38328112</v>
      </c>
      <c r="S27" s="610"/>
      <c r="T27" s="610"/>
      <c r="U27" s="610"/>
      <c r="V27" s="610"/>
      <c r="W27" s="610"/>
      <c r="X27" s="610"/>
      <c r="Y27" s="611"/>
      <c r="Z27" s="635">
        <v>54.4</v>
      </c>
      <c r="AA27" s="635"/>
      <c r="AB27" s="635"/>
      <c r="AC27" s="635"/>
      <c r="AD27" s="636">
        <v>35855372</v>
      </c>
      <c r="AE27" s="636"/>
      <c r="AF27" s="636"/>
      <c r="AG27" s="636"/>
      <c r="AH27" s="636"/>
      <c r="AI27" s="636"/>
      <c r="AJ27" s="636"/>
      <c r="AK27" s="636"/>
      <c r="AL27" s="612">
        <v>97.699996948242188</v>
      </c>
      <c r="AM27" s="613"/>
      <c r="AN27" s="613"/>
      <c r="AO27" s="637"/>
      <c r="AP27" s="606" t="s">
        <v>304</v>
      </c>
      <c r="AQ27" s="607"/>
      <c r="AR27" s="607"/>
      <c r="AS27" s="607"/>
      <c r="AT27" s="607"/>
      <c r="AU27" s="607"/>
      <c r="AV27" s="607"/>
      <c r="AW27" s="607"/>
      <c r="AX27" s="607"/>
      <c r="AY27" s="607"/>
      <c r="AZ27" s="607"/>
      <c r="BA27" s="607"/>
      <c r="BB27" s="607"/>
      <c r="BC27" s="607"/>
      <c r="BD27" s="607"/>
      <c r="BE27" s="607"/>
      <c r="BF27" s="608"/>
      <c r="BG27" s="609">
        <v>29564617</v>
      </c>
      <c r="BH27" s="610"/>
      <c r="BI27" s="610"/>
      <c r="BJ27" s="610"/>
      <c r="BK27" s="610"/>
      <c r="BL27" s="610"/>
      <c r="BM27" s="610"/>
      <c r="BN27" s="611"/>
      <c r="BO27" s="635">
        <v>100</v>
      </c>
      <c r="BP27" s="635"/>
      <c r="BQ27" s="635"/>
      <c r="BR27" s="635"/>
      <c r="BS27" s="636">
        <v>243033</v>
      </c>
      <c r="BT27" s="636"/>
      <c r="BU27" s="636"/>
      <c r="BV27" s="636"/>
      <c r="BW27" s="636"/>
      <c r="BX27" s="636"/>
      <c r="BY27" s="636"/>
      <c r="BZ27" s="636"/>
      <c r="CA27" s="636"/>
      <c r="CB27" s="681"/>
      <c r="CD27" s="606" t="s">
        <v>305</v>
      </c>
      <c r="CE27" s="607"/>
      <c r="CF27" s="607"/>
      <c r="CG27" s="607"/>
      <c r="CH27" s="607"/>
      <c r="CI27" s="607"/>
      <c r="CJ27" s="607"/>
      <c r="CK27" s="607"/>
      <c r="CL27" s="607"/>
      <c r="CM27" s="607"/>
      <c r="CN27" s="607"/>
      <c r="CO27" s="607"/>
      <c r="CP27" s="607"/>
      <c r="CQ27" s="608"/>
      <c r="CR27" s="609">
        <v>21645811</v>
      </c>
      <c r="CS27" s="619"/>
      <c r="CT27" s="619"/>
      <c r="CU27" s="619"/>
      <c r="CV27" s="619"/>
      <c r="CW27" s="619"/>
      <c r="CX27" s="619"/>
      <c r="CY27" s="620"/>
      <c r="CZ27" s="612">
        <v>32.4</v>
      </c>
      <c r="DA27" s="621"/>
      <c r="DB27" s="621"/>
      <c r="DC27" s="622"/>
      <c r="DD27" s="615">
        <v>4912882</v>
      </c>
      <c r="DE27" s="619"/>
      <c r="DF27" s="619"/>
      <c r="DG27" s="619"/>
      <c r="DH27" s="619"/>
      <c r="DI27" s="619"/>
      <c r="DJ27" s="619"/>
      <c r="DK27" s="620"/>
      <c r="DL27" s="615">
        <v>4903893</v>
      </c>
      <c r="DM27" s="619"/>
      <c r="DN27" s="619"/>
      <c r="DO27" s="619"/>
      <c r="DP27" s="619"/>
      <c r="DQ27" s="619"/>
      <c r="DR27" s="619"/>
      <c r="DS27" s="619"/>
      <c r="DT27" s="619"/>
      <c r="DU27" s="619"/>
      <c r="DV27" s="620"/>
      <c r="DW27" s="612">
        <v>12.8</v>
      </c>
      <c r="DX27" s="621"/>
      <c r="DY27" s="621"/>
      <c r="DZ27" s="621"/>
      <c r="EA27" s="621"/>
      <c r="EB27" s="621"/>
      <c r="EC27" s="640"/>
    </row>
    <row r="28" spans="2:133" ht="11.25" customHeight="1" x14ac:dyDescent="0.2">
      <c r="B28" s="606" t="s">
        <v>306</v>
      </c>
      <c r="C28" s="607"/>
      <c r="D28" s="607"/>
      <c r="E28" s="607"/>
      <c r="F28" s="607"/>
      <c r="G28" s="607"/>
      <c r="H28" s="607"/>
      <c r="I28" s="607"/>
      <c r="J28" s="607"/>
      <c r="K28" s="607"/>
      <c r="L28" s="607"/>
      <c r="M28" s="607"/>
      <c r="N28" s="607"/>
      <c r="O28" s="607"/>
      <c r="P28" s="607"/>
      <c r="Q28" s="608"/>
      <c r="R28" s="609">
        <v>20492</v>
      </c>
      <c r="S28" s="610"/>
      <c r="T28" s="610"/>
      <c r="U28" s="610"/>
      <c r="V28" s="610"/>
      <c r="W28" s="610"/>
      <c r="X28" s="610"/>
      <c r="Y28" s="611"/>
      <c r="Z28" s="635">
        <v>0</v>
      </c>
      <c r="AA28" s="635"/>
      <c r="AB28" s="635"/>
      <c r="AC28" s="635"/>
      <c r="AD28" s="636">
        <v>20492</v>
      </c>
      <c r="AE28" s="636"/>
      <c r="AF28" s="636"/>
      <c r="AG28" s="636"/>
      <c r="AH28" s="636"/>
      <c r="AI28" s="636"/>
      <c r="AJ28" s="636"/>
      <c r="AK28" s="636"/>
      <c r="AL28" s="612">
        <v>0.1</v>
      </c>
      <c r="AM28" s="613"/>
      <c r="AN28" s="613"/>
      <c r="AO28" s="637"/>
      <c r="AP28" s="606"/>
      <c r="AQ28" s="607"/>
      <c r="AR28" s="607"/>
      <c r="AS28" s="607"/>
      <c r="AT28" s="607"/>
      <c r="AU28" s="607"/>
      <c r="AV28" s="607"/>
      <c r="AW28" s="607"/>
      <c r="AX28" s="607"/>
      <c r="AY28" s="607"/>
      <c r="AZ28" s="607"/>
      <c r="BA28" s="607"/>
      <c r="BB28" s="607"/>
      <c r="BC28" s="607"/>
      <c r="BD28" s="607"/>
      <c r="BE28" s="607"/>
      <c r="BF28" s="608"/>
      <c r="BG28" s="609"/>
      <c r="BH28" s="610"/>
      <c r="BI28" s="610"/>
      <c r="BJ28" s="610"/>
      <c r="BK28" s="610"/>
      <c r="BL28" s="610"/>
      <c r="BM28" s="610"/>
      <c r="BN28" s="611"/>
      <c r="BO28" s="635"/>
      <c r="BP28" s="635"/>
      <c r="BQ28" s="635"/>
      <c r="BR28" s="635"/>
      <c r="BS28" s="615"/>
      <c r="BT28" s="610"/>
      <c r="BU28" s="610"/>
      <c r="BV28" s="610"/>
      <c r="BW28" s="610"/>
      <c r="BX28" s="610"/>
      <c r="BY28" s="610"/>
      <c r="BZ28" s="610"/>
      <c r="CA28" s="610"/>
      <c r="CB28" s="645"/>
      <c r="CD28" s="606" t="s">
        <v>307</v>
      </c>
      <c r="CE28" s="607"/>
      <c r="CF28" s="607"/>
      <c r="CG28" s="607"/>
      <c r="CH28" s="607"/>
      <c r="CI28" s="607"/>
      <c r="CJ28" s="607"/>
      <c r="CK28" s="607"/>
      <c r="CL28" s="607"/>
      <c r="CM28" s="607"/>
      <c r="CN28" s="607"/>
      <c r="CO28" s="607"/>
      <c r="CP28" s="607"/>
      <c r="CQ28" s="608"/>
      <c r="CR28" s="609">
        <v>5724307</v>
      </c>
      <c r="CS28" s="610"/>
      <c r="CT28" s="610"/>
      <c r="CU28" s="610"/>
      <c r="CV28" s="610"/>
      <c r="CW28" s="610"/>
      <c r="CX28" s="610"/>
      <c r="CY28" s="611"/>
      <c r="CZ28" s="612">
        <v>8.6</v>
      </c>
      <c r="DA28" s="621"/>
      <c r="DB28" s="621"/>
      <c r="DC28" s="622"/>
      <c r="DD28" s="615">
        <v>5724307</v>
      </c>
      <c r="DE28" s="610"/>
      <c r="DF28" s="610"/>
      <c r="DG28" s="610"/>
      <c r="DH28" s="610"/>
      <c r="DI28" s="610"/>
      <c r="DJ28" s="610"/>
      <c r="DK28" s="611"/>
      <c r="DL28" s="615">
        <v>5724307</v>
      </c>
      <c r="DM28" s="610"/>
      <c r="DN28" s="610"/>
      <c r="DO28" s="610"/>
      <c r="DP28" s="610"/>
      <c r="DQ28" s="610"/>
      <c r="DR28" s="610"/>
      <c r="DS28" s="610"/>
      <c r="DT28" s="610"/>
      <c r="DU28" s="610"/>
      <c r="DV28" s="611"/>
      <c r="DW28" s="612">
        <v>14.9</v>
      </c>
      <c r="DX28" s="621"/>
      <c r="DY28" s="621"/>
      <c r="DZ28" s="621"/>
      <c r="EA28" s="621"/>
      <c r="EB28" s="621"/>
      <c r="EC28" s="640"/>
    </row>
    <row r="29" spans="2:133" ht="11.25" customHeight="1" x14ac:dyDescent="0.2">
      <c r="B29" s="606" t="s">
        <v>308</v>
      </c>
      <c r="C29" s="607"/>
      <c r="D29" s="607"/>
      <c r="E29" s="607"/>
      <c r="F29" s="607"/>
      <c r="G29" s="607"/>
      <c r="H29" s="607"/>
      <c r="I29" s="607"/>
      <c r="J29" s="607"/>
      <c r="K29" s="607"/>
      <c r="L29" s="607"/>
      <c r="M29" s="607"/>
      <c r="N29" s="607"/>
      <c r="O29" s="607"/>
      <c r="P29" s="607"/>
      <c r="Q29" s="608"/>
      <c r="R29" s="609">
        <v>409528</v>
      </c>
      <c r="S29" s="610"/>
      <c r="T29" s="610"/>
      <c r="U29" s="610"/>
      <c r="V29" s="610"/>
      <c r="W29" s="610"/>
      <c r="X29" s="610"/>
      <c r="Y29" s="611"/>
      <c r="Z29" s="635">
        <v>0.6</v>
      </c>
      <c r="AA29" s="635"/>
      <c r="AB29" s="635"/>
      <c r="AC29" s="635"/>
      <c r="AD29" s="636" t="s">
        <v>130</v>
      </c>
      <c r="AE29" s="636"/>
      <c r="AF29" s="636"/>
      <c r="AG29" s="636"/>
      <c r="AH29" s="636"/>
      <c r="AI29" s="636"/>
      <c r="AJ29" s="636"/>
      <c r="AK29" s="636"/>
      <c r="AL29" s="612" t="s">
        <v>130</v>
      </c>
      <c r="AM29" s="613"/>
      <c r="AN29" s="613"/>
      <c r="AO29" s="637"/>
      <c r="AP29" s="586"/>
      <c r="AQ29" s="587"/>
      <c r="AR29" s="587"/>
      <c r="AS29" s="587"/>
      <c r="AT29" s="587"/>
      <c r="AU29" s="587"/>
      <c r="AV29" s="587"/>
      <c r="AW29" s="587"/>
      <c r="AX29" s="587"/>
      <c r="AY29" s="587"/>
      <c r="AZ29" s="587"/>
      <c r="BA29" s="587"/>
      <c r="BB29" s="587"/>
      <c r="BC29" s="587"/>
      <c r="BD29" s="587"/>
      <c r="BE29" s="587"/>
      <c r="BF29" s="588"/>
      <c r="BG29" s="609"/>
      <c r="BH29" s="610"/>
      <c r="BI29" s="610"/>
      <c r="BJ29" s="610"/>
      <c r="BK29" s="610"/>
      <c r="BL29" s="610"/>
      <c r="BM29" s="610"/>
      <c r="BN29" s="611"/>
      <c r="BO29" s="635"/>
      <c r="BP29" s="635"/>
      <c r="BQ29" s="635"/>
      <c r="BR29" s="635"/>
      <c r="BS29" s="636"/>
      <c r="BT29" s="636"/>
      <c r="BU29" s="636"/>
      <c r="BV29" s="636"/>
      <c r="BW29" s="636"/>
      <c r="BX29" s="636"/>
      <c r="BY29" s="636"/>
      <c r="BZ29" s="636"/>
      <c r="CA29" s="636"/>
      <c r="CB29" s="681"/>
      <c r="CD29" s="629" t="s">
        <v>309</v>
      </c>
      <c r="CE29" s="630"/>
      <c r="CF29" s="606" t="s">
        <v>70</v>
      </c>
      <c r="CG29" s="607"/>
      <c r="CH29" s="607"/>
      <c r="CI29" s="607"/>
      <c r="CJ29" s="607"/>
      <c r="CK29" s="607"/>
      <c r="CL29" s="607"/>
      <c r="CM29" s="607"/>
      <c r="CN29" s="607"/>
      <c r="CO29" s="607"/>
      <c r="CP29" s="607"/>
      <c r="CQ29" s="608"/>
      <c r="CR29" s="609">
        <v>5724307</v>
      </c>
      <c r="CS29" s="619"/>
      <c r="CT29" s="619"/>
      <c r="CU29" s="619"/>
      <c r="CV29" s="619"/>
      <c r="CW29" s="619"/>
      <c r="CX29" s="619"/>
      <c r="CY29" s="620"/>
      <c r="CZ29" s="612">
        <v>8.6</v>
      </c>
      <c r="DA29" s="621"/>
      <c r="DB29" s="621"/>
      <c r="DC29" s="622"/>
      <c r="DD29" s="615">
        <v>5724307</v>
      </c>
      <c r="DE29" s="619"/>
      <c r="DF29" s="619"/>
      <c r="DG29" s="619"/>
      <c r="DH29" s="619"/>
      <c r="DI29" s="619"/>
      <c r="DJ29" s="619"/>
      <c r="DK29" s="620"/>
      <c r="DL29" s="615">
        <v>5724307</v>
      </c>
      <c r="DM29" s="619"/>
      <c r="DN29" s="619"/>
      <c r="DO29" s="619"/>
      <c r="DP29" s="619"/>
      <c r="DQ29" s="619"/>
      <c r="DR29" s="619"/>
      <c r="DS29" s="619"/>
      <c r="DT29" s="619"/>
      <c r="DU29" s="619"/>
      <c r="DV29" s="620"/>
      <c r="DW29" s="612">
        <v>14.9</v>
      </c>
      <c r="DX29" s="621"/>
      <c r="DY29" s="621"/>
      <c r="DZ29" s="621"/>
      <c r="EA29" s="621"/>
      <c r="EB29" s="621"/>
      <c r="EC29" s="640"/>
    </row>
    <row r="30" spans="2:133" ht="11.25" customHeight="1" x14ac:dyDescent="0.2">
      <c r="B30" s="606" t="s">
        <v>310</v>
      </c>
      <c r="C30" s="607"/>
      <c r="D30" s="607"/>
      <c r="E30" s="607"/>
      <c r="F30" s="607"/>
      <c r="G30" s="607"/>
      <c r="H30" s="607"/>
      <c r="I30" s="607"/>
      <c r="J30" s="607"/>
      <c r="K30" s="607"/>
      <c r="L30" s="607"/>
      <c r="M30" s="607"/>
      <c r="N30" s="607"/>
      <c r="O30" s="607"/>
      <c r="P30" s="607"/>
      <c r="Q30" s="608"/>
      <c r="R30" s="609">
        <v>770010</v>
      </c>
      <c r="S30" s="610"/>
      <c r="T30" s="610"/>
      <c r="U30" s="610"/>
      <c r="V30" s="610"/>
      <c r="W30" s="610"/>
      <c r="X30" s="610"/>
      <c r="Y30" s="611"/>
      <c r="Z30" s="635">
        <v>1.1000000000000001</v>
      </c>
      <c r="AA30" s="635"/>
      <c r="AB30" s="635"/>
      <c r="AC30" s="635"/>
      <c r="AD30" s="636">
        <v>224870</v>
      </c>
      <c r="AE30" s="636"/>
      <c r="AF30" s="636"/>
      <c r="AG30" s="636"/>
      <c r="AH30" s="636"/>
      <c r="AI30" s="636"/>
      <c r="AJ30" s="636"/>
      <c r="AK30" s="636"/>
      <c r="AL30" s="612">
        <v>0.6</v>
      </c>
      <c r="AM30" s="613"/>
      <c r="AN30" s="613"/>
      <c r="AO30" s="637"/>
      <c r="AP30" s="662" t="s">
        <v>227</v>
      </c>
      <c r="AQ30" s="663"/>
      <c r="AR30" s="663"/>
      <c r="AS30" s="663"/>
      <c r="AT30" s="663"/>
      <c r="AU30" s="663"/>
      <c r="AV30" s="663"/>
      <c r="AW30" s="663"/>
      <c r="AX30" s="663"/>
      <c r="AY30" s="663"/>
      <c r="AZ30" s="663"/>
      <c r="BA30" s="663"/>
      <c r="BB30" s="663"/>
      <c r="BC30" s="663"/>
      <c r="BD30" s="663"/>
      <c r="BE30" s="663"/>
      <c r="BF30" s="664"/>
      <c r="BG30" s="662" t="s">
        <v>311</v>
      </c>
      <c r="BH30" s="679"/>
      <c r="BI30" s="679"/>
      <c r="BJ30" s="679"/>
      <c r="BK30" s="679"/>
      <c r="BL30" s="679"/>
      <c r="BM30" s="679"/>
      <c r="BN30" s="679"/>
      <c r="BO30" s="679"/>
      <c r="BP30" s="679"/>
      <c r="BQ30" s="680"/>
      <c r="BR30" s="662" t="s">
        <v>312</v>
      </c>
      <c r="BS30" s="679"/>
      <c r="BT30" s="679"/>
      <c r="BU30" s="679"/>
      <c r="BV30" s="679"/>
      <c r="BW30" s="679"/>
      <c r="BX30" s="679"/>
      <c r="BY30" s="679"/>
      <c r="BZ30" s="679"/>
      <c r="CA30" s="679"/>
      <c r="CB30" s="680"/>
      <c r="CD30" s="631"/>
      <c r="CE30" s="632"/>
      <c r="CF30" s="606" t="s">
        <v>313</v>
      </c>
      <c r="CG30" s="607"/>
      <c r="CH30" s="607"/>
      <c r="CI30" s="607"/>
      <c r="CJ30" s="607"/>
      <c r="CK30" s="607"/>
      <c r="CL30" s="607"/>
      <c r="CM30" s="607"/>
      <c r="CN30" s="607"/>
      <c r="CO30" s="607"/>
      <c r="CP30" s="607"/>
      <c r="CQ30" s="608"/>
      <c r="CR30" s="609">
        <v>5501731</v>
      </c>
      <c r="CS30" s="610"/>
      <c r="CT30" s="610"/>
      <c r="CU30" s="610"/>
      <c r="CV30" s="610"/>
      <c r="CW30" s="610"/>
      <c r="CX30" s="610"/>
      <c r="CY30" s="611"/>
      <c r="CZ30" s="612">
        <v>8.1999999999999993</v>
      </c>
      <c r="DA30" s="621"/>
      <c r="DB30" s="621"/>
      <c r="DC30" s="622"/>
      <c r="DD30" s="615">
        <v>5501731</v>
      </c>
      <c r="DE30" s="610"/>
      <c r="DF30" s="610"/>
      <c r="DG30" s="610"/>
      <c r="DH30" s="610"/>
      <c r="DI30" s="610"/>
      <c r="DJ30" s="610"/>
      <c r="DK30" s="611"/>
      <c r="DL30" s="615">
        <v>5501731</v>
      </c>
      <c r="DM30" s="610"/>
      <c r="DN30" s="610"/>
      <c r="DO30" s="610"/>
      <c r="DP30" s="610"/>
      <c r="DQ30" s="610"/>
      <c r="DR30" s="610"/>
      <c r="DS30" s="610"/>
      <c r="DT30" s="610"/>
      <c r="DU30" s="610"/>
      <c r="DV30" s="611"/>
      <c r="DW30" s="612">
        <v>14.3</v>
      </c>
      <c r="DX30" s="621"/>
      <c r="DY30" s="621"/>
      <c r="DZ30" s="621"/>
      <c r="EA30" s="621"/>
      <c r="EB30" s="621"/>
      <c r="EC30" s="640"/>
    </row>
    <row r="31" spans="2:133" ht="11.25" customHeight="1" x14ac:dyDescent="0.2">
      <c r="B31" s="606" t="s">
        <v>314</v>
      </c>
      <c r="C31" s="607"/>
      <c r="D31" s="607"/>
      <c r="E31" s="607"/>
      <c r="F31" s="607"/>
      <c r="G31" s="607"/>
      <c r="H31" s="607"/>
      <c r="I31" s="607"/>
      <c r="J31" s="607"/>
      <c r="K31" s="607"/>
      <c r="L31" s="607"/>
      <c r="M31" s="607"/>
      <c r="N31" s="607"/>
      <c r="O31" s="607"/>
      <c r="P31" s="607"/>
      <c r="Q31" s="608"/>
      <c r="R31" s="609">
        <v>868056</v>
      </c>
      <c r="S31" s="610"/>
      <c r="T31" s="610"/>
      <c r="U31" s="610"/>
      <c r="V31" s="610"/>
      <c r="W31" s="610"/>
      <c r="X31" s="610"/>
      <c r="Y31" s="611"/>
      <c r="Z31" s="635">
        <v>1.2</v>
      </c>
      <c r="AA31" s="635"/>
      <c r="AB31" s="635"/>
      <c r="AC31" s="635"/>
      <c r="AD31" s="636" t="s">
        <v>130</v>
      </c>
      <c r="AE31" s="636"/>
      <c r="AF31" s="636"/>
      <c r="AG31" s="636"/>
      <c r="AH31" s="636"/>
      <c r="AI31" s="636"/>
      <c r="AJ31" s="636"/>
      <c r="AK31" s="636"/>
      <c r="AL31" s="612" t="s">
        <v>130</v>
      </c>
      <c r="AM31" s="613"/>
      <c r="AN31" s="613"/>
      <c r="AO31" s="637"/>
      <c r="AP31" s="673" t="s">
        <v>315</v>
      </c>
      <c r="AQ31" s="674"/>
      <c r="AR31" s="674"/>
      <c r="AS31" s="674"/>
      <c r="AT31" s="675" t="s">
        <v>316</v>
      </c>
      <c r="AU31" s="343"/>
      <c r="AV31" s="343"/>
      <c r="AW31" s="343"/>
      <c r="AX31" s="659" t="s">
        <v>190</v>
      </c>
      <c r="AY31" s="660"/>
      <c r="AZ31" s="660"/>
      <c r="BA31" s="660"/>
      <c r="BB31" s="660"/>
      <c r="BC31" s="660"/>
      <c r="BD31" s="660"/>
      <c r="BE31" s="660"/>
      <c r="BF31" s="661"/>
      <c r="BG31" s="669">
        <v>99.1</v>
      </c>
      <c r="BH31" s="670"/>
      <c r="BI31" s="670"/>
      <c r="BJ31" s="670"/>
      <c r="BK31" s="670"/>
      <c r="BL31" s="670"/>
      <c r="BM31" s="671">
        <v>97.3</v>
      </c>
      <c r="BN31" s="670"/>
      <c r="BO31" s="670"/>
      <c r="BP31" s="670"/>
      <c r="BQ31" s="672"/>
      <c r="BR31" s="669">
        <v>99</v>
      </c>
      <c r="BS31" s="670"/>
      <c r="BT31" s="670"/>
      <c r="BU31" s="670"/>
      <c r="BV31" s="670"/>
      <c r="BW31" s="670"/>
      <c r="BX31" s="671">
        <v>97.1</v>
      </c>
      <c r="BY31" s="670"/>
      <c r="BZ31" s="670"/>
      <c r="CA31" s="670"/>
      <c r="CB31" s="672"/>
      <c r="CD31" s="631"/>
      <c r="CE31" s="632"/>
      <c r="CF31" s="606" t="s">
        <v>317</v>
      </c>
      <c r="CG31" s="607"/>
      <c r="CH31" s="607"/>
      <c r="CI31" s="607"/>
      <c r="CJ31" s="607"/>
      <c r="CK31" s="607"/>
      <c r="CL31" s="607"/>
      <c r="CM31" s="607"/>
      <c r="CN31" s="607"/>
      <c r="CO31" s="607"/>
      <c r="CP31" s="607"/>
      <c r="CQ31" s="608"/>
      <c r="CR31" s="609">
        <v>222576</v>
      </c>
      <c r="CS31" s="619"/>
      <c r="CT31" s="619"/>
      <c r="CU31" s="619"/>
      <c r="CV31" s="619"/>
      <c r="CW31" s="619"/>
      <c r="CX31" s="619"/>
      <c r="CY31" s="620"/>
      <c r="CZ31" s="612">
        <v>0.3</v>
      </c>
      <c r="DA31" s="621"/>
      <c r="DB31" s="621"/>
      <c r="DC31" s="622"/>
      <c r="DD31" s="615">
        <v>222576</v>
      </c>
      <c r="DE31" s="619"/>
      <c r="DF31" s="619"/>
      <c r="DG31" s="619"/>
      <c r="DH31" s="619"/>
      <c r="DI31" s="619"/>
      <c r="DJ31" s="619"/>
      <c r="DK31" s="620"/>
      <c r="DL31" s="615">
        <v>222576</v>
      </c>
      <c r="DM31" s="619"/>
      <c r="DN31" s="619"/>
      <c r="DO31" s="619"/>
      <c r="DP31" s="619"/>
      <c r="DQ31" s="619"/>
      <c r="DR31" s="619"/>
      <c r="DS31" s="619"/>
      <c r="DT31" s="619"/>
      <c r="DU31" s="619"/>
      <c r="DV31" s="620"/>
      <c r="DW31" s="612">
        <v>0.6</v>
      </c>
      <c r="DX31" s="621"/>
      <c r="DY31" s="621"/>
      <c r="DZ31" s="621"/>
      <c r="EA31" s="621"/>
      <c r="EB31" s="621"/>
      <c r="EC31" s="640"/>
    </row>
    <row r="32" spans="2:133" ht="11.25" customHeight="1" x14ac:dyDescent="0.2">
      <c r="B32" s="606" t="s">
        <v>318</v>
      </c>
      <c r="C32" s="607"/>
      <c r="D32" s="607"/>
      <c r="E32" s="607"/>
      <c r="F32" s="607"/>
      <c r="G32" s="607"/>
      <c r="H32" s="607"/>
      <c r="I32" s="607"/>
      <c r="J32" s="607"/>
      <c r="K32" s="607"/>
      <c r="L32" s="607"/>
      <c r="M32" s="607"/>
      <c r="N32" s="607"/>
      <c r="O32" s="607"/>
      <c r="P32" s="607"/>
      <c r="Q32" s="608"/>
      <c r="R32" s="609">
        <v>17801676</v>
      </c>
      <c r="S32" s="610"/>
      <c r="T32" s="610"/>
      <c r="U32" s="610"/>
      <c r="V32" s="610"/>
      <c r="W32" s="610"/>
      <c r="X32" s="610"/>
      <c r="Y32" s="611"/>
      <c r="Z32" s="635">
        <v>25.2</v>
      </c>
      <c r="AA32" s="635"/>
      <c r="AB32" s="635"/>
      <c r="AC32" s="635"/>
      <c r="AD32" s="636" t="s">
        <v>130</v>
      </c>
      <c r="AE32" s="636"/>
      <c r="AF32" s="636"/>
      <c r="AG32" s="636"/>
      <c r="AH32" s="636"/>
      <c r="AI32" s="636"/>
      <c r="AJ32" s="636"/>
      <c r="AK32" s="636"/>
      <c r="AL32" s="612" t="s">
        <v>130</v>
      </c>
      <c r="AM32" s="613"/>
      <c r="AN32" s="613"/>
      <c r="AO32" s="637"/>
      <c r="AP32" s="646"/>
      <c r="AQ32" s="647"/>
      <c r="AR32" s="647"/>
      <c r="AS32" s="647"/>
      <c r="AT32" s="676"/>
      <c r="AU32" s="205" t="s">
        <v>319</v>
      </c>
      <c r="AX32" s="606" t="s">
        <v>320</v>
      </c>
      <c r="AY32" s="607"/>
      <c r="AZ32" s="607"/>
      <c r="BA32" s="607"/>
      <c r="BB32" s="607"/>
      <c r="BC32" s="607"/>
      <c r="BD32" s="607"/>
      <c r="BE32" s="607"/>
      <c r="BF32" s="608"/>
      <c r="BG32" s="678">
        <v>99</v>
      </c>
      <c r="BH32" s="619"/>
      <c r="BI32" s="619"/>
      <c r="BJ32" s="619"/>
      <c r="BK32" s="619"/>
      <c r="BL32" s="619"/>
      <c r="BM32" s="613">
        <v>97.1</v>
      </c>
      <c r="BN32" s="619"/>
      <c r="BO32" s="619"/>
      <c r="BP32" s="619"/>
      <c r="BQ32" s="644"/>
      <c r="BR32" s="678">
        <v>98.9</v>
      </c>
      <c r="BS32" s="619"/>
      <c r="BT32" s="619"/>
      <c r="BU32" s="619"/>
      <c r="BV32" s="619"/>
      <c r="BW32" s="619"/>
      <c r="BX32" s="613">
        <v>96.8</v>
      </c>
      <c r="BY32" s="619"/>
      <c r="BZ32" s="619"/>
      <c r="CA32" s="619"/>
      <c r="CB32" s="644"/>
      <c r="CD32" s="633"/>
      <c r="CE32" s="634"/>
      <c r="CF32" s="606" t="s">
        <v>321</v>
      </c>
      <c r="CG32" s="607"/>
      <c r="CH32" s="607"/>
      <c r="CI32" s="607"/>
      <c r="CJ32" s="607"/>
      <c r="CK32" s="607"/>
      <c r="CL32" s="607"/>
      <c r="CM32" s="607"/>
      <c r="CN32" s="607"/>
      <c r="CO32" s="607"/>
      <c r="CP32" s="607"/>
      <c r="CQ32" s="608"/>
      <c r="CR32" s="609" t="s">
        <v>130</v>
      </c>
      <c r="CS32" s="610"/>
      <c r="CT32" s="610"/>
      <c r="CU32" s="610"/>
      <c r="CV32" s="610"/>
      <c r="CW32" s="610"/>
      <c r="CX32" s="610"/>
      <c r="CY32" s="611"/>
      <c r="CZ32" s="612" t="s">
        <v>130</v>
      </c>
      <c r="DA32" s="621"/>
      <c r="DB32" s="621"/>
      <c r="DC32" s="622"/>
      <c r="DD32" s="615" t="s">
        <v>130</v>
      </c>
      <c r="DE32" s="610"/>
      <c r="DF32" s="610"/>
      <c r="DG32" s="610"/>
      <c r="DH32" s="610"/>
      <c r="DI32" s="610"/>
      <c r="DJ32" s="610"/>
      <c r="DK32" s="611"/>
      <c r="DL32" s="615" t="s">
        <v>130</v>
      </c>
      <c r="DM32" s="610"/>
      <c r="DN32" s="610"/>
      <c r="DO32" s="610"/>
      <c r="DP32" s="610"/>
      <c r="DQ32" s="610"/>
      <c r="DR32" s="610"/>
      <c r="DS32" s="610"/>
      <c r="DT32" s="610"/>
      <c r="DU32" s="610"/>
      <c r="DV32" s="611"/>
      <c r="DW32" s="612" t="s">
        <v>130</v>
      </c>
      <c r="DX32" s="621"/>
      <c r="DY32" s="621"/>
      <c r="DZ32" s="621"/>
      <c r="EA32" s="621"/>
      <c r="EB32" s="621"/>
      <c r="EC32" s="640"/>
    </row>
    <row r="33" spans="2:133" ht="11.25" customHeight="1" x14ac:dyDescent="0.2">
      <c r="B33" s="666" t="s">
        <v>322</v>
      </c>
      <c r="C33" s="667"/>
      <c r="D33" s="667"/>
      <c r="E33" s="667"/>
      <c r="F33" s="667"/>
      <c r="G33" s="667"/>
      <c r="H33" s="667"/>
      <c r="I33" s="667"/>
      <c r="J33" s="667"/>
      <c r="K33" s="667"/>
      <c r="L33" s="667"/>
      <c r="M33" s="667"/>
      <c r="N33" s="667"/>
      <c r="O33" s="667"/>
      <c r="P33" s="667"/>
      <c r="Q33" s="668"/>
      <c r="R33" s="609">
        <v>393187</v>
      </c>
      <c r="S33" s="610"/>
      <c r="T33" s="610"/>
      <c r="U33" s="610"/>
      <c r="V33" s="610"/>
      <c r="W33" s="610"/>
      <c r="X33" s="610"/>
      <c r="Y33" s="611"/>
      <c r="Z33" s="635">
        <v>0.6</v>
      </c>
      <c r="AA33" s="635"/>
      <c r="AB33" s="635"/>
      <c r="AC33" s="635"/>
      <c r="AD33" s="636">
        <v>393187</v>
      </c>
      <c r="AE33" s="636"/>
      <c r="AF33" s="636"/>
      <c r="AG33" s="636"/>
      <c r="AH33" s="636"/>
      <c r="AI33" s="636"/>
      <c r="AJ33" s="636"/>
      <c r="AK33" s="636"/>
      <c r="AL33" s="612">
        <v>1.1000000000000001</v>
      </c>
      <c r="AM33" s="613"/>
      <c r="AN33" s="613"/>
      <c r="AO33" s="637"/>
      <c r="AP33" s="648"/>
      <c r="AQ33" s="649"/>
      <c r="AR33" s="649"/>
      <c r="AS33" s="649"/>
      <c r="AT33" s="677"/>
      <c r="AU33" s="344"/>
      <c r="AV33" s="344"/>
      <c r="AW33" s="344"/>
      <c r="AX33" s="586" t="s">
        <v>323</v>
      </c>
      <c r="AY33" s="587"/>
      <c r="AZ33" s="587"/>
      <c r="BA33" s="587"/>
      <c r="BB33" s="587"/>
      <c r="BC33" s="587"/>
      <c r="BD33" s="587"/>
      <c r="BE33" s="587"/>
      <c r="BF33" s="588"/>
      <c r="BG33" s="665">
        <v>99.1</v>
      </c>
      <c r="BH33" s="590"/>
      <c r="BI33" s="590"/>
      <c r="BJ33" s="590"/>
      <c r="BK33" s="590"/>
      <c r="BL33" s="590"/>
      <c r="BM33" s="627">
        <v>97.5</v>
      </c>
      <c r="BN33" s="590"/>
      <c r="BO33" s="590"/>
      <c r="BP33" s="590"/>
      <c r="BQ33" s="638"/>
      <c r="BR33" s="665">
        <v>99.1</v>
      </c>
      <c r="BS33" s="590"/>
      <c r="BT33" s="590"/>
      <c r="BU33" s="590"/>
      <c r="BV33" s="590"/>
      <c r="BW33" s="590"/>
      <c r="BX33" s="627">
        <v>97.3</v>
      </c>
      <c r="BY33" s="590"/>
      <c r="BZ33" s="590"/>
      <c r="CA33" s="590"/>
      <c r="CB33" s="638"/>
      <c r="CD33" s="606" t="s">
        <v>324</v>
      </c>
      <c r="CE33" s="607"/>
      <c r="CF33" s="607"/>
      <c r="CG33" s="607"/>
      <c r="CH33" s="607"/>
      <c r="CI33" s="607"/>
      <c r="CJ33" s="607"/>
      <c r="CK33" s="607"/>
      <c r="CL33" s="607"/>
      <c r="CM33" s="607"/>
      <c r="CN33" s="607"/>
      <c r="CO33" s="607"/>
      <c r="CP33" s="607"/>
      <c r="CQ33" s="608"/>
      <c r="CR33" s="609">
        <v>24076881</v>
      </c>
      <c r="CS33" s="619"/>
      <c r="CT33" s="619"/>
      <c r="CU33" s="619"/>
      <c r="CV33" s="619"/>
      <c r="CW33" s="619"/>
      <c r="CX33" s="619"/>
      <c r="CY33" s="620"/>
      <c r="CZ33" s="612">
        <v>36.1</v>
      </c>
      <c r="DA33" s="621"/>
      <c r="DB33" s="621"/>
      <c r="DC33" s="622"/>
      <c r="DD33" s="615">
        <v>17633699</v>
      </c>
      <c r="DE33" s="619"/>
      <c r="DF33" s="619"/>
      <c r="DG33" s="619"/>
      <c r="DH33" s="619"/>
      <c r="DI33" s="619"/>
      <c r="DJ33" s="619"/>
      <c r="DK33" s="620"/>
      <c r="DL33" s="615">
        <v>14599873</v>
      </c>
      <c r="DM33" s="619"/>
      <c r="DN33" s="619"/>
      <c r="DO33" s="619"/>
      <c r="DP33" s="619"/>
      <c r="DQ33" s="619"/>
      <c r="DR33" s="619"/>
      <c r="DS33" s="619"/>
      <c r="DT33" s="619"/>
      <c r="DU33" s="619"/>
      <c r="DV33" s="620"/>
      <c r="DW33" s="612">
        <v>38.1</v>
      </c>
      <c r="DX33" s="621"/>
      <c r="DY33" s="621"/>
      <c r="DZ33" s="621"/>
      <c r="EA33" s="621"/>
      <c r="EB33" s="621"/>
      <c r="EC33" s="640"/>
    </row>
    <row r="34" spans="2:133" ht="11.25" customHeight="1" x14ac:dyDescent="0.2">
      <c r="B34" s="606" t="s">
        <v>325</v>
      </c>
      <c r="C34" s="607"/>
      <c r="D34" s="607"/>
      <c r="E34" s="607"/>
      <c r="F34" s="607"/>
      <c r="G34" s="607"/>
      <c r="H34" s="607"/>
      <c r="I34" s="607"/>
      <c r="J34" s="607"/>
      <c r="K34" s="607"/>
      <c r="L34" s="607"/>
      <c r="M34" s="607"/>
      <c r="N34" s="607"/>
      <c r="O34" s="607"/>
      <c r="P34" s="607"/>
      <c r="Q34" s="608"/>
      <c r="R34" s="609">
        <v>4513446</v>
      </c>
      <c r="S34" s="610"/>
      <c r="T34" s="610"/>
      <c r="U34" s="610"/>
      <c r="V34" s="610"/>
      <c r="W34" s="610"/>
      <c r="X34" s="610"/>
      <c r="Y34" s="611"/>
      <c r="Z34" s="635">
        <v>6.4</v>
      </c>
      <c r="AA34" s="635"/>
      <c r="AB34" s="635"/>
      <c r="AC34" s="635"/>
      <c r="AD34" s="636" t="s">
        <v>130</v>
      </c>
      <c r="AE34" s="636"/>
      <c r="AF34" s="636"/>
      <c r="AG34" s="636"/>
      <c r="AH34" s="636"/>
      <c r="AI34" s="636"/>
      <c r="AJ34" s="636"/>
      <c r="AK34" s="636"/>
      <c r="AL34" s="612" t="s">
        <v>130</v>
      </c>
      <c r="AM34" s="613"/>
      <c r="AN34" s="613"/>
      <c r="AO34" s="637"/>
      <c r="AP34" s="209"/>
      <c r="AQ34" s="210"/>
      <c r="AS34" s="343"/>
      <c r="AT34" s="343"/>
      <c r="AU34" s="343"/>
      <c r="AV34" s="343"/>
      <c r="AW34" s="343"/>
      <c r="AX34" s="343"/>
      <c r="AY34" s="343"/>
      <c r="AZ34" s="343"/>
      <c r="BA34" s="343"/>
      <c r="BB34" s="343"/>
      <c r="BC34" s="343"/>
      <c r="BD34" s="343"/>
      <c r="BE34" s="343"/>
      <c r="BF34" s="343"/>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606" t="s">
        <v>326</v>
      </c>
      <c r="CE34" s="607"/>
      <c r="CF34" s="607"/>
      <c r="CG34" s="607"/>
      <c r="CH34" s="607"/>
      <c r="CI34" s="607"/>
      <c r="CJ34" s="607"/>
      <c r="CK34" s="607"/>
      <c r="CL34" s="607"/>
      <c r="CM34" s="607"/>
      <c r="CN34" s="607"/>
      <c r="CO34" s="607"/>
      <c r="CP34" s="607"/>
      <c r="CQ34" s="608"/>
      <c r="CR34" s="609">
        <v>13604125</v>
      </c>
      <c r="CS34" s="610"/>
      <c r="CT34" s="610"/>
      <c r="CU34" s="610"/>
      <c r="CV34" s="610"/>
      <c r="CW34" s="610"/>
      <c r="CX34" s="610"/>
      <c r="CY34" s="611"/>
      <c r="CZ34" s="612">
        <v>20.399999999999999</v>
      </c>
      <c r="DA34" s="621"/>
      <c r="DB34" s="621"/>
      <c r="DC34" s="622"/>
      <c r="DD34" s="615">
        <v>9075263</v>
      </c>
      <c r="DE34" s="610"/>
      <c r="DF34" s="610"/>
      <c r="DG34" s="610"/>
      <c r="DH34" s="610"/>
      <c r="DI34" s="610"/>
      <c r="DJ34" s="610"/>
      <c r="DK34" s="611"/>
      <c r="DL34" s="615">
        <v>7981379</v>
      </c>
      <c r="DM34" s="610"/>
      <c r="DN34" s="610"/>
      <c r="DO34" s="610"/>
      <c r="DP34" s="610"/>
      <c r="DQ34" s="610"/>
      <c r="DR34" s="610"/>
      <c r="DS34" s="610"/>
      <c r="DT34" s="610"/>
      <c r="DU34" s="610"/>
      <c r="DV34" s="611"/>
      <c r="DW34" s="612">
        <v>20.8</v>
      </c>
      <c r="DX34" s="621"/>
      <c r="DY34" s="621"/>
      <c r="DZ34" s="621"/>
      <c r="EA34" s="621"/>
      <c r="EB34" s="621"/>
      <c r="EC34" s="640"/>
    </row>
    <row r="35" spans="2:133" ht="11.25" customHeight="1" x14ac:dyDescent="0.2">
      <c r="B35" s="606" t="s">
        <v>327</v>
      </c>
      <c r="C35" s="607"/>
      <c r="D35" s="607"/>
      <c r="E35" s="607"/>
      <c r="F35" s="607"/>
      <c r="G35" s="607"/>
      <c r="H35" s="607"/>
      <c r="I35" s="607"/>
      <c r="J35" s="607"/>
      <c r="K35" s="607"/>
      <c r="L35" s="607"/>
      <c r="M35" s="607"/>
      <c r="N35" s="607"/>
      <c r="O35" s="607"/>
      <c r="P35" s="607"/>
      <c r="Q35" s="608"/>
      <c r="R35" s="609">
        <v>544392</v>
      </c>
      <c r="S35" s="610"/>
      <c r="T35" s="610"/>
      <c r="U35" s="610"/>
      <c r="V35" s="610"/>
      <c r="W35" s="610"/>
      <c r="X35" s="610"/>
      <c r="Y35" s="611"/>
      <c r="Z35" s="635">
        <v>0.8</v>
      </c>
      <c r="AA35" s="635"/>
      <c r="AB35" s="635"/>
      <c r="AC35" s="635"/>
      <c r="AD35" s="636">
        <v>20789</v>
      </c>
      <c r="AE35" s="636"/>
      <c r="AF35" s="636"/>
      <c r="AG35" s="636"/>
      <c r="AH35" s="636"/>
      <c r="AI35" s="636"/>
      <c r="AJ35" s="636"/>
      <c r="AK35" s="636"/>
      <c r="AL35" s="612">
        <v>0.1</v>
      </c>
      <c r="AM35" s="613"/>
      <c r="AN35" s="613"/>
      <c r="AO35" s="637"/>
      <c r="AP35" s="211"/>
      <c r="AQ35" s="662" t="s">
        <v>328</v>
      </c>
      <c r="AR35" s="663"/>
      <c r="AS35" s="663"/>
      <c r="AT35" s="663"/>
      <c r="AU35" s="663"/>
      <c r="AV35" s="663"/>
      <c r="AW35" s="663"/>
      <c r="AX35" s="663"/>
      <c r="AY35" s="663"/>
      <c r="AZ35" s="663"/>
      <c r="BA35" s="663"/>
      <c r="BB35" s="663"/>
      <c r="BC35" s="663"/>
      <c r="BD35" s="663"/>
      <c r="BE35" s="663"/>
      <c r="BF35" s="664"/>
      <c r="BG35" s="662" t="s">
        <v>329</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06" t="s">
        <v>330</v>
      </c>
      <c r="CE35" s="607"/>
      <c r="CF35" s="607"/>
      <c r="CG35" s="607"/>
      <c r="CH35" s="607"/>
      <c r="CI35" s="607"/>
      <c r="CJ35" s="607"/>
      <c r="CK35" s="607"/>
      <c r="CL35" s="607"/>
      <c r="CM35" s="607"/>
      <c r="CN35" s="607"/>
      <c r="CO35" s="607"/>
      <c r="CP35" s="607"/>
      <c r="CQ35" s="608"/>
      <c r="CR35" s="609">
        <v>244752</v>
      </c>
      <c r="CS35" s="619"/>
      <c r="CT35" s="619"/>
      <c r="CU35" s="619"/>
      <c r="CV35" s="619"/>
      <c r="CW35" s="619"/>
      <c r="CX35" s="619"/>
      <c r="CY35" s="620"/>
      <c r="CZ35" s="612">
        <v>0.4</v>
      </c>
      <c r="DA35" s="621"/>
      <c r="DB35" s="621"/>
      <c r="DC35" s="622"/>
      <c r="DD35" s="615">
        <v>237747</v>
      </c>
      <c r="DE35" s="619"/>
      <c r="DF35" s="619"/>
      <c r="DG35" s="619"/>
      <c r="DH35" s="619"/>
      <c r="DI35" s="619"/>
      <c r="DJ35" s="619"/>
      <c r="DK35" s="620"/>
      <c r="DL35" s="615">
        <v>237747</v>
      </c>
      <c r="DM35" s="619"/>
      <c r="DN35" s="619"/>
      <c r="DO35" s="619"/>
      <c r="DP35" s="619"/>
      <c r="DQ35" s="619"/>
      <c r="DR35" s="619"/>
      <c r="DS35" s="619"/>
      <c r="DT35" s="619"/>
      <c r="DU35" s="619"/>
      <c r="DV35" s="620"/>
      <c r="DW35" s="612">
        <v>0.6</v>
      </c>
      <c r="DX35" s="621"/>
      <c r="DY35" s="621"/>
      <c r="DZ35" s="621"/>
      <c r="EA35" s="621"/>
      <c r="EB35" s="621"/>
      <c r="EC35" s="640"/>
    </row>
    <row r="36" spans="2:133" ht="11.25" customHeight="1" x14ac:dyDescent="0.2">
      <c r="B36" s="606" t="s">
        <v>331</v>
      </c>
      <c r="C36" s="607"/>
      <c r="D36" s="607"/>
      <c r="E36" s="607"/>
      <c r="F36" s="607"/>
      <c r="G36" s="607"/>
      <c r="H36" s="607"/>
      <c r="I36" s="607"/>
      <c r="J36" s="607"/>
      <c r="K36" s="607"/>
      <c r="L36" s="607"/>
      <c r="M36" s="607"/>
      <c r="N36" s="607"/>
      <c r="O36" s="607"/>
      <c r="P36" s="607"/>
      <c r="Q36" s="608"/>
      <c r="R36" s="609">
        <v>153237</v>
      </c>
      <c r="S36" s="610"/>
      <c r="T36" s="610"/>
      <c r="U36" s="610"/>
      <c r="V36" s="610"/>
      <c r="W36" s="610"/>
      <c r="X36" s="610"/>
      <c r="Y36" s="611"/>
      <c r="Z36" s="635">
        <v>0.2</v>
      </c>
      <c r="AA36" s="635"/>
      <c r="AB36" s="635"/>
      <c r="AC36" s="635"/>
      <c r="AD36" s="636" t="s">
        <v>130</v>
      </c>
      <c r="AE36" s="636"/>
      <c r="AF36" s="636"/>
      <c r="AG36" s="636"/>
      <c r="AH36" s="636"/>
      <c r="AI36" s="636"/>
      <c r="AJ36" s="636"/>
      <c r="AK36" s="636"/>
      <c r="AL36" s="612" t="s">
        <v>130</v>
      </c>
      <c r="AM36" s="613"/>
      <c r="AN36" s="613"/>
      <c r="AO36" s="637"/>
      <c r="AP36" s="211"/>
      <c r="AQ36" s="653" t="s">
        <v>332</v>
      </c>
      <c r="AR36" s="654"/>
      <c r="AS36" s="654"/>
      <c r="AT36" s="654"/>
      <c r="AU36" s="654"/>
      <c r="AV36" s="654"/>
      <c r="AW36" s="654"/>
      <c r="AX36" s="654"/>
      <c r="AY36" s="655"/>
      <c r="AZ36" s="656">
        <v>6239923</v>
      </c>
      <c r="BA36" s="657"/>
      <c r="BB36" s="657"/>
      <c r="BC36" s="657"/>
      <c r="BD36" s="657"/>
      <c r="BE36" s="657"/>
      <c r="BF36" s="658"/>
      <c r="BG36" s="659" t="s">
        <v>333</v>
      </c>
      <c r="BH36" s="660"/>
      <c r="BI36" s="660"/>
      <c r="BJ36" s="660"/>
      <c r="BK36" s="660"/>
      <c r="BL36" s="660"/>
      <c r="BM36" s="660"/>
      <c r="BN36" s="660"/>
      <c r="BO36" s="660"/>
      <c r="BP36" s="660"/>
      <c r="BQ36" s="660"/>
      <c r="BR36" s="660"/>
      <c r="BS36" s="660"/>
      <c r="BT36" s="660"/>
      <c r="BU36" s="661"/>
      <c r="BV36" s="656">
        <v>414517</v>
      </c>
      <c r="BW36" s="657"/>
      <c r="BX36" s="657"/>
      <c r="BY36" s="657"/>
      <c r="BZ36" s="657"/>
      <c r="CA36" s="657"/>
      <c r="CB36" s="658"/>
      <c r="CD36" s="606" t="s">
        <v>334</v>
      </c>
      <c r="CE36" s="607"/>
      <c r="CF36" s="607"/>
      <c r="CG36" s="607"/>
      <c r="CH36" s="607"/>
      <c r="CI36" s="607"/>
      <c r="CJ36" s="607"/>
      <c r="CK36" s="607"/>
      <c r="CL36" s="607"/>
      <c r="CM36" s="607"/>
      <c r="CN36" s="607"/>
      <c r="CO36" s="607"/>
      <c r="CP36" s="607"/>
      <c r="CQ36" s="608"/>
      <c r="CR36" s="609">
        <v>3269964</v>
      </c>
      <c r="CS36" s="610"/>
      <c r="CT36" s="610"/>
      <c r="CU36" s="610"/>
      <c r="CV36" s="610"/>
      <c r="CW36" s="610"/>
      <c r="CX36" s="610"/>
      <c r="CY36" s="611"/>
      <c r="CZ36" s="612">
        <v>4.9000000000000004</v>
      </c>
      <c r="DA36" s="621"/>
      <c r="DB36" s="621"/>
      <c r="DC36" s="622"/>
      <c r="DD36" s="615">
        <v>2868964</v>
      </c>
      <c r="DE36" s="610"/>
      <c r="DF36" s="610"/>
      <c r="DG36" s="610"/>
      <c r="DH36" s="610"/>
      <c r="DI36" s="610"/>
      <c r="DJ36" s="610"/>
      <c r="DK36" s="611"/>
      <c r="DL36" s="615">
        <v>2016814</v>
      </c>
      <c r="DM36" s="610"/>
      <c r="DN36" s="610"/>
      <c r="DO36" s="610"/>
      <c r="DP36" s="610"/>
      <c r="DQ36" s="610"/>
      <c r="DR36" s="610"/>
      <c r="DS36" s="610"/>
      <c r="DT36" s="610"/>
      <c r="DU36" s="610"/>
      <c r="DV36" s="611"/>
      <c r="DW36" s="612">
        <v>5.3</v>
      </c>
      <c r="DX36" s="621"/>
      <c r="DY36" s="621"/>
      <c r="DZ36" s="621"/>
      <c r="EA36" s="621"/>
      <c r="EB36" s="621"/>
      <c r="EC36" s="640"/>
    </row>
    <row r="37" spans="2:133" ht="11.25" customHeight="1" x14ac:dyDescent="0.2">
      <c r="B37" s="606" t="s">
        <v>335</v>
      </c>
      <c r="C37" s="607"/>
      <c r="D37" s="607"/>
      <c r="E37" s="607"/>
      <c r="F37" s="607"/>
      <c r="G37" s="607"/>
      <c r="H37" s="607"/>
      <c r="I37" s="607"/>
      <c r="J37" s="607"/>
      <c r="K37" s="607"/>
      <c r="L37" s="607"/>
      <c r="M37" s="607"/>
      <c r="N37" s="607"/>
      <c r="O37" s="607"/>
      <c r="P37" s="607"/>
      <c r="Q37" s="608"/>
      <c r="R37" s="609">
        <v>716634</v>
      </c>
      <c r="S37" s="610"/>
      <c r="T37" s="610"/>
      <c r="U37" s="610"/>
      <c r="V37" s="610"/>
      <c r="W37" s="610"/>
      <c r="X37" s="610"/>
      <c r="Y37" s="611"/>
      <c r="Z37" s="635">
        <v>1</v>
      </c>
      <c r="AA37" s="635"/>
      <c r="AB37" s="635"/>
      <c r="AC37" s="635"/>
      <c r="AD37" s="636" t="s">
        <v>130</v>
      </c>
      <c r="AE37" s="636"/>
      <c r="AF37" s="636"/>
      <c r="AG37" s="636"/>
      <c r="AH37" s="636"/>
      <c r="AI37" s="636"/>
      <c r="AJ37" s="636"/>
      <c r="AK37" s="636"/>
      <c r="AL37" s="612" t="s">
        <v>130</v>
      </c>
      <c r="AM37" s="613"/>
      <c r="AN37" s="613"/>
      <c r="AO37" s="637"/>
      <c r="AQ37" s="641" t="s">
        <v>336</v>
      </c>
      <c r="AR37" s="642"/>
      <c r="AS37" s="642"/>
      <c r="AT37" s="642"/>
      <c r="AU37" s="642"/>
      <c r="AV37" s="642"/>
      <c r="AW37" s="642"/>
      <c r="AX37" s="642"/>
      <c r="AY37" s="643"/>
      <c r="AZ37" s="609">
        <v>754409</v>
      </c>
      <c r="BA37" s="610"/>
      <c r="BB37" s="610"/>
      <c r="BC37" s="610"/>
      <c r="BD37" s="619"/>
      <c r="BE37" s="619"/>
      <c r="BF37" s="644"/>
      <c r="BG37" s="606" t="s">
        <v>337</v>
      </c>
      <c r="BH37" s="607"/>
      <c r="BI37" s="607"/>
      <c r="BJ37" s="607"/>
      <c r="BK37" s="607"/>
      <c r="BL37" s="607"/>
      <c r="BM37" s="607"/>
      <c r="BN37" s="607"/>
      <c r="BO37" s="607"/>
      <c r="BP37" s="607"/>
      <c r="BQ37" s="607"/>
      <c r="BR37" s="607"/>
      <c r="BS37" s="607"/>
      <c r="BT37" s="607"/>
      <c r="BU37" s="608"/>
      <c r="BV37" s="609">
        <v>372182</v>
      </c>
      <c r="BW37" s="610"/>
      <c r="BX37" s="610"/>
      <c r="BY37" s="610"/>
      <c r="BZ37" s="610"/>
      <c r="CA37" s="610"/>
      <c r="CB37" s="645"/>
      <c r="CD37" s="606" t="s">
        <v>338</v>
      </c>
      <c r="CE37" s="607"/>
      <c r="CF37" s="607"/>
      <c r="CG37" s="607"/>
      <c r="CH37" s="607"/>
      <c r="CI37" s="607"/>
      <c r="CJ37" s="607"/>
      <c r="CK37" s="607"/>
      <c r="CL37" s="607"/>
      <c r="CM37" s="607"/>
      <c r="CN37" s="607"/>
      <c r="CO37" s="607"/>
      <c r="CP37" s="607"/>
      <c r="CQ37" s="608"/>
      <c r="CR37" s="609">
        <v>207041</v>
      </c>
      <c r="CS37" s="619"/>
      <c r="CT37" s="619"/>
      <c r="CU37" s="619"/>
      <c r="CV37" s="619"/>
      <c r="CW37" s="619"/>
      <c r="CX37" s="619"/>
      <c r="CY37" s="620"/>
      <c r="CZ37" s="612">
        <v>0.3</v>
      </c>
      <c r="DA37" s="621"/>
      <c r="DB37" s="621"/>
      <c r="DC37" s="622"/>
      <c r="DD37" s="615">
        <v>207035</v>
      </c>
      <c r="DE37" s="619"/>
      <c r="DF37" s="619"/>
      <c r="DG37" s="619"/>
      <c r="DH37" s="619"/>
      <c r="DI37" s="619"/>
      <c r="DJ37" s="619"/>
      <c r="DK37" s="620"/>
      <c r="DL37" s="615">
        <v>206531</v>
      </c>
      <c r="DM37" s="619"/>
      <c r="DN37" s="619"/>
      <c r="DO37" s="619"/>
      <c r="DP37" s="619"/>
      <c r="DQ37" s="619"/>
      <c r="DR37" s="619"/>
      <c r="DS37" s="619"/>
      <c r="DT37" s="619"/>
      <c r="DU37" s="619"/>
      <c r="DV37" s="620"/>
      <c r="DW37" s="612">
        <v>0.5</v>
      </c>
      <c r="DX37" s="621"/>
      <c r="DY37" s="621"/>
      <c r="DZ37" s="621"/>
      <c r="EA37" s="621"/>
      <c r="EB37" s="621"/>
      <c r="EC37" s="640"/>
    </row>
    <row r="38" spans="2:133" ht="11.25" customHeight="1" x14ac:dyDescent="0.2">
      <c r="B38" s="606" t="s">
        <v>339</v>
      </c>
      <c r="C38" s="607"/>
      <c r="D38" s="607"/>
      <c r="E38" s="607"/>
      <c r="F38" s="607"/>
      <c r="G38" s="607"/>
      <c r="H38" s="607"/>
      <c r="I38" s="607"/>
      <c r="J38" s="607"/>
      <c r="K38" s="607"/>
      <c r="L38" s="607"/>
      <c r="M38" s="607"/>
      <c r="N38" s="607"/>
      <c r="O38" s="607"/>
      <c r="P38" s="607"/>
      <c r="Q38" s="608"/>
      <c r="R38" s="609">
        <v>1713615</v>
      </c>
      <c r="S38" s="610"/>
      <c r="T38" s="610"/>
      <c r="U38" s="610"/>
      <c r="V38" s="610"/>
      <c r="W38" s="610"/>
      <c r="X38" s="610"/>
      <c r="Y38" s="611"/>
      <c r="Z38" s="635">
        <v>2.4</v>
      </c>
      <c r="AA38" s="635"/>
      <c r="AB38" s="635"/>
      <c r="AC38" s="635"/>
      <c r="AD38" s="636" t="s">
        <v>130</v>
      </c>
      <c r="AE38" s="636"/>
      <c r="AF38" s="636"/>
      <c r="AG38" s="636"/>
      <c r="AH38" s="636"/>
      <c r="AI38" s="636"/>
      <c r="AJ38" s="636"/>
      <c r="AK38" s="636"/>
      <c r="AL38" s="612" t="s">
        <v>130</v>
      </c>
      <c r="AM38" s="613"/>
      <c r="AN38" s="613"/>
      <c r="AO38" s="637"/>
      <c r="AQ38" s="641" t="s">
        <v>340</v>
      </c>
      <c r="AR38" s="642"/>
      <c r="AS38" s="642"/>
      <c r="AT38" s="642"/>
      <c r="AU38" s="642"/>
      <c r="AV38" s="642"/>
      <c r="AW38" s="642"/>
      <c r="AX38" s="642"/>
      <c r="AY38" s="643"/>
      <c r="AZ38" s="609">
        <v>28786</v>
      </c>
      <c r="BA38" s="610"/>
      <c r="BB38" s="610"/>
      <c r="BC38" s="610"/>
      <c r="BD38" s="619"/>
      <c r="BE38" s="619"/>
      <c r="BF38" s="644"/>
      <c r="BG38" s="606" t="s">
        <v>341</v>
      </c>
      <c r="BH38" s="607"/>
      <c r="BI38" s="607"/>
      <c r="BJ38" s="607"/>
      <c r="BK38" s="607"/>
      <c r="BL38" s="607"/>
      <c r="BM38" s="607"/>
      <c r="BN38" s="607"/>
      <c r="BO38" s="607"/>
      <c r="BP38" s="607"/>
      <c r="BQ38" s="607"/>
      <c r="BR38" s="607"/>
      <c r="BS38" s="607"/>
      <c r="BT38" s="607"/>
      <c r="BU38" s="608"/>
      <c r="BV38" s="609">
        <v>23664</v>
      </c>
      <c r="BW38" s="610"/>
      <c r="BX38" s="610"/>
      <c r="BY38" s="610"/>
      <c r="BZ38" s="610"/>
      <c r="CA38" s="610"/>
      <c r="CB38" s="645"/>
      <c r="CD38" s="606" t="s">
        <v>342</v>
      </c>
      <c r="CE38" s="607"/>
      <c r="CF38" s="607"/>
      <c r="CG38" s="607"/>
      <c r="CH38" s="607"/>
      <c r="CI38" s="607"/>
      <c r="CJ38" s="607"/>
      <c r="CK38" s="607"/>
      <c r="CL38" s="607"/>
      <c r="CM38" s="607"/>
      <c r="CN38" s="607"/>
      <c r="CO38" s="607"/>
      <c r="CP38" s="607"/>
      <c r="CQ38" s="608"/>
      <c r="CR38" s="609">
        <v>5456728</v>
      </c>
      <c r="CS38" s="610"/>
      <c r="CT38" s="610"/>
      <c r="CU38" s="610"/>
      <c r="CV38" s="610"/>
      <c r="CW38" s="610"/>
      <c r="CX38" s="610"/>
      <c r="CY38" s="611"/>
      <c r="CZ38" s="612">
        <v>8.1999999999999993</v>
      </c>
      <c r="DA38" s="621"/>
      <c r="DB38" s="621"/>
      <c r="DC38" s="622"/>
      <c r="DD38" s="615">
        <v>4397431</v>
      </c>
      <c r="DE38" s="610"/>
      <c r="DF38" s="610"/>
      <c r="DG38" s="610"/>
      <c r="DH38" s="610"/>
      <c r="DI38" s="610"/>
      <c r="DJ38" s="610"/>
      <c r="DK38" s="611"/>
      <c r="DL38" s="615">
        <v>4321053</v>
      </c>
      <c r="DM38" s="610"/>
      <c r="DN38" s="610"/>
      <c r="DO38" s="610"/>
      <c r="DP38" s="610"/>
      <c r="DQ38" s="610"/>
      <c r="DR38" s="610"/>
      <c r="DS38" s="610"/>
      <c r="DT38" s="610"/>
      <c r="DU38" s="610"/>
      <c r="DV38" s="611"/>
      <c r="DW38" s="612">
        <v>11.3</v>
      </c>
      <c r="DX38" s="621"/>
      <c r="DY38" s="621"/>
      <c r="DZ38" s="621"/>
      <c r="EA38" s="621"/>
      <c r="EB38" s="621"/>
      <c r="EC38" s="640"/>
    </row>
    <row r="39" spans="2:133" ht="11.25" customHeight="1" x14ac:dyDescent="0.2">
      <c r="B39" s="606" t="s">
        <v>343</v>
      </c>
      <c r="C39" s="607"/>
      <c r="D39" s="607"/>
      <c r="E39" s="607"/>
      <c r="F39" s="607"/>
      <c r="G39" s="607"/>
      <c r="H39" s="607"/>
      <c r="I39" s="607"/>
      <c r="J39" s="607"/>
      <c r="K39" s="607"/>
      <c r="L39" s="607"/>
      <c r="M39" s="607"/>
      <c r="N39" s="607"/>
      <c r="O39" s="607"/>
      <c r="P39" s="607"/>
      <c r="Q39" s="608"/>
      <c r="R39" s="609">
        <v>1789605</v>
      </c>
      <c r="S39" s="610"/>
      <c r="T39" s="610"/>
      <c r="U39" s="610"/>
      <c r="V39" s="610"/>
      <c r="W39" s="610"/>
      <c r="X39" s="610"/>
      <c r="Y39" s="611"/>
      <c r="Z39" s="635">
        <v>2.5</v>
      </c>
      <c r="AA39" s="635"/>
      <c r="AB39" s="635"/>
      <c r="AC39" s="635"/>
      <c r="AD39" s="636">
        <v>182038</v>
      </c>
      <c r="AE39" s="636"/>
      <c r="AF39" s="636"/>
      <c r="AG39" s="636"/>
      <c r="AH39" s="636"/>
      <c r="AI39" s="636"/>
      <c r="AJ39" s="636"/>
      <c r="AK39" s="636"/>
      <c r="AL39" s="612">
        <v>0.5</v>
      </c>
      <c r="AM39" s="613"/>
      <c r="AN39" s="613"/>
      <c r="AO39" s="637"/>
      <c r="AQ39" s="641" t="s">
        <v>344</v>
      </c>
      <c r="AR39" s="642"/>
      <c r="AS39" s="642"/>
      <c r="AT39" s="642"/>
      <c r="AU39" s="642"/>
      <c r="AV39" s="642"/>
      <c r="AW39" s="642"/>
      <c r="AX39" s="642"/>
      <c r="AY39" s="643"/>
      <c r="AZ39" s="609" t="s">
        <v>130</v>
      </c>
      <c r="BA39" s="610"/>
      <c r="BB39" s="610"/>
      <c r="BC39" s="610"/>
      <c r="BD39" s="619"/>
      <c r="BE39" s="619"/>
      <c r="BF39" s="644"/>
      <c r="BG39" s="606" t="s">
        <v>345</v>
      </c>
      <c r="BH39" s="607"/>
      <c r="BI39" s="607"/>
      <c r="BJ39" s="607"/>
      <c r="BK39" s="607"/>
      <c r="BL39" s="607"/>
      <c r="BM39" s="607"/>
      <c r="BN39" s="607"/>
      <c r="BO39" s="607"/>
      <c r="BP39" s="607"/>
      <c r="BQ39" s="607"/>
      <c r="BR39" s="607"/>
      <c r="BS39" s="607"/>
      <c r="BT39" s="607"/>
      <c r="BU39" s="608"/>
      <c r="BV39" s="609">
        <v>34550</v>
      </c>
      <c r="BW39" s="610"/>
      <c r="BX39" s="610"/>
      <c r="BY39" s="610"/>
      <c r="BZ39" s="610"/>
      <c r="CA39" s="610"/>
      <c r="CB39" s="645"/>
      <c r="CD39" s="606" t="s">
        <v>346</v>
      </c>
      <c r="CE39" s="607"/>
      <c r="CF39" s="607"/>
      <c r="CG39" s="607"/>
      <c r="CH39" s="607"/>
      <c r="CI39" s="607"/>
      <c r="CJ39" s="607"/>
      <c r="CK39" s="607"/>
      <c r="CL39" s="607"/>
      <c r="CM39" s="607"/>
      <c r="CN39" s="607"/>
      <c r="CO39" s="607"/>
      <c r="CP39" s="607"/>
      <c r="CQ39" s="608"/>
      <c r="CR39" s="609">
        <v>1158432</v>
      </c>
      <c r="CS39" s="619"/>
      <c r="CT39" s="619"/>
      <c r="CU39" s="619"/>
      <c r="CV39" s="619"/>
      <c r="CW39" s="619"/>
      <c r="CX39" s="619"/>
      <c r="CY39" s="620"/>
      <c r="CZ39" s="612">
        <v>1.7</v>
      </c>
      <c r="DA39" s="621"/>
      <c r="DB39" s="621"/>
      <c r="DC39" s="622"/>
      <c r="DD39" s="615">
        <v>1011414</v>
      </c>
      <c r="DE39" s="619"/>
      <c r="DF39" s="619"/>
      <c r="DG39" s="619"/>
      <c r="DH39" s="619"/>
      <c r="DI39" s="619"/>
      <c r="DJ39" s="619"/>
      <c r="DK39" s="620"/>
      <c r="DL39" s="615" t="s">
        <v>130</v>
      </c>
      <c r="DM39" s="619"/>
      <c r="DN39" s="619"/>
      <c r="DO39" s="619"/>
      <c r="DP39" s="619"/>
      <c r="DQ39" s="619"/>
      <c r="DR39" s="619"/>
      <c r="DS39" s="619"/>
      <c r="DT39" s="619"/>
      <c r="DU39" s="619"/>
      <c r="DV39" s="620"/>
      <c r="DW39" s="612" t="s">
        <v>130</v>
      </c>
      <c r="DX39" s="621"/>
      <c r="DY39" s="621"/>
      <c r="DZ39" s="621"/>
      <c r="EA39" s="621"/>
      <c r="EB39" s="621"/>
      <c r="EC39" s="640"/>
    </row>
    <row r="40" spans="2:133" ht="11.25" customHeight="1" x14ac:dyDescent="0.2">
      <c r="B40" s="606" t="s">
        <v>347</v>
      </c>
      <c r="C40" s="607"/>
      <c r="D40" s="607"/>
      <c r="E40" s="607"/>
      <c r="F40" s="607"/>
      <c r="G40" s="607"/>
      <c r="H40" s="607"/>
      <c r="I40" s="607"/>
      <c r="J40" s="607"/>
      <c r="K40" s="607"/>
      <c r="L40" s="607"/>
      <c r="M40" s="607"/>
      <c r="N40" s="607"/>
      <c r="O40" s="607"/>
      <c r="P40" s="607"/>
      <c r="Q40" s="608"/>
      <c r="R40" s="609">
        <v>2484600</v>
      </c>
      <c r="S40" s="610"/>
      <c r="T40" s="610"/>
      <c r="U40" s="610"/>
      <c r="V40" s="610"/>
      <c r="W40" s="610"/>
      <c r="X40" s="610"/>
      <c r="Y40" s="611"/>
      <c r="Z40" s="635">
        <v>3.5</v>
      </c>
      <c r="AA40" s="635"/>
      <c r="AB40" s="635"/>
      <c r="AC40" s="635"/>
      <c r="AD40" s="636" t="s">
        <v>130</v>
      </c>
      <c r="AE40" s="636"/>
      <c r="AF40" s="636"/>
      <c r="AG40" s="636"/>
      <c r="AH40" s="636"/>
      <c r="AI40" s="636"/>
      <c r="AJ40" s="636"/>
      <c r="AK40" s="636"/>
      <c r="AL40" s="612" t="s">
        <v>130</v>
      </c>
      <c r="AM40" s="613"/>
      <c r="AN40" s="613"/>
      <c r="AO40" s="637"/>
      <c r="AQ40" s="641" t="s">
        <v>348</v>
      </c>
      <c r="AR40" s="642"/>
      <c r="AS40" s="642"/>
      <c r="AT40" s="642"/>
      <c r="AU40" s="642"/>
      <c r="AV40" s="642"/>
      <c r="AW40" s="642"/>
      <c r="AX40" s="642"/>
      <c r="AY40" s="643"/>
      <c r="AZ40" s="609" t="s">
        <v>130</v>
      </c>
      <c r="BA40" s="610"/>
      <c r="BB40" s="610"/>
      <c r="BC40" s="610"/>
      <c r="BD40" s="619"/>
      <c r="BE40" s="619"/>
      <c r="BF40" s="644"/>
      <c r="BG40" s="646" t="s">
        <v>349</v>
      </c>
      <c r="BH40" s="647"/>
      <c r="BI40" s="647"/>
      <c r="BJ40" s="647"/>
      <c r="BK40" s="647"/>
      <c r="BL40" s="345"/>
      <c r="BM40" s="607" t="s">
        <v>350</v>
      </c>
      <c r="BN40" s="607"/>
      <c r="BO40" s="607"/>
      <c r="BP40" s="607"/>
      <c r="BQ40" s="607"/>
      <c r="BR40" s="607"/>
      <c r="BS40" s="607"/>
      <c r="BT40" s="607"/>
      <c r="BU40" s="608"/>
      <c r="BV40" s="609">
        <v>105</v>
      </c>
      <c r="BW40" s="610"/>
      <c r="BX40" s="610"/>
      <c r="BY40" s="610"/>
      <c r="BZ40" s="610"/>
      <c r="CA40" s="610"/>
      <c r="CB40" s="645"/>
      <c r="CD40" s="606" t="s">
        <v>351</v>
      </c>
      <c r="CE40" s="607"/>
      <c r="CF40" s="607"/>
      <c r="CG40" s="607"/>
      <c r="CH40" s="607"/>
      <c r="CI40" s="607"/>
      <c r="CJ40" s="607"/>
      <c r="CK40" s="607"/>
      <c r="CL40" s="607"/>
      <c r="CM40" s="607"/>
      <c r="CN40" s="607"/>
      <c r="CO40" s="607"/>
      <c r="CP40" s="607"/>
      <c r="CQ40" s="608"/>
      <c r="CR40" s="609">
        <v>342880</v>
      </c>
      <c r="CS40" s="610"/>
      <c r="CT40" s="610"/>
      <c r="CU40" s="610"/>
      <c r="CV40" s="610"/>
      <c r="CW40" s="610"/>
      <c r="CX40" s="610"/>
      <c r="CY40" s="611"/>
      <c r="CZ40" s="612">
        <v>0.5</v>
      </c>
      <c r="DA40" s="621"/>
      <c r="DB40" s="621"/>
      <c r="DC40" s="622"/>
      <c r="DD40" s="615">
        <v>42880</v>
      </c>
      <c r="DE40" s="610"/>
      <c r="DF40" s="610"/>
      <c r="DG40" s="610"/>
      <c r="DH40" s="610"/>
      <c r="DI40" s="610"/>
      <c r="DJ40" s="610"/>
      <c r="DK40" s="611"/>
      <c r="DL40" s="615">
        <v>42880</v>
      </c>
      <c r="DM40" s="610"/>
      <c r="DN40" s="610"/>
      <c r="DO40" s="610"/>
      <c r="DP40" s="610"/>
      <c r="DQ40" s="610"/>
      <c r="DR40" s="610"/>
      <c r="DS40" s="610"/>
      <c r="DT40" s="610"/>
      <c r="DU40" s="610"/>
      <c r="DV40" s="611"/>
      <c r="DW40" s="612">
        <v>0.1</v>
      </c>
      <c r="DX40" s="621"/>
      <c r="DY40" s="621"/>
      <c r="DZ40" s="621"/>
      <c r="EA40" s="621"/>
      <c r="EB40" s="621"/>
      <c r="EC40" s="640"/>
    </row>
    <row r="41" spans="2:133" ht="11.25" customHeight="1" x14ac:dyDescent="0.2">
      <c r="B41" s="606" t="s">
        <v>352</v>
      </c>
      <c r="C41" s="607"/>
      <c r="D41" s="607"/>
      <c r="E41" s="607"/>
      <c r="F41" s="607"/>
      <c r="G41" s="607"/>
      <c r="H41" s="607"/>
      <c r="I41" s="607"/>
      <c r="J41" s="607"/>
      <c r="K41" s="607"/>
      <c r="L41" s="607"/>
      <c r="M41" s="607"/>
      <c r="N41" s="607"/>
      <c r="O41" s="607"/>
      <c r="P41" s="607"/>
      <c r="Q41" s="608"/>
      <c r="R41" s="609" t="s">
        <v>130</v>
      </c>
      <c r="S41" s="610"/>
      <c r="T41" s="610"/>
      <c r="U41" s="610"/>
      <c r="V41" s="610"/>
      <c r="W41" s="610"/>
      <c r="X41" s="610"/>
      <c r="Y41" s="611"/>
      <c r="Z41" s="635" t="s">
        <v>130</v>
      </c>
      <c r="AA41" s="635"/>
      <c r="AB41" s="635"/>
      <c r="AC41" s="635"/>
      <c r="AD41" s="636" t="s">
        <v>130</v>
      </c>
      <c r="AE41" s="636"/>
      <c r="AF41" s="636"/>
      <c r="AG41" s="636"/>
      <c r="AH41" s="636"/>
      <c r="AI41" s="636"/>
      <c r="AJ41" s="636"/>
      <c r="AK41" s="636"/>
      <c r="AL41" s="612" t="s">
        <v>130</v>
      </c>
      <c r="AM41" s="613"/>
      <c r="AN41" s="613"/>
      <c r="AO41" s="637"/>
      <c r="AQ41" s="641" t="s">
        <v>353</v>
      </c>
      <c r="AR41" s="642"/>
      <c r="AS41" s="642"/>
      <c r="AT41" s="642"/>
      <c r="AU41" s="642"/>
      <c r="AV41" s="642"/>
      <c r="AW41" s="642"/>
      <c r="AX41" s="642"/>
      <c r="AY41" s="643"/>
      <c r="AZ41" s="609">
        <v>1231723</v>
      </c>
      <c r="BA41" s="610"/>
      <c r="BB41" s="610"/>
      <c r="BC41" s="610"/>
      <c r="BD41" s="619"/>
      <c r="BE41" s="619"/>
      <c r="BF41" s="644"/>
      <c r="BG41" s="646"/>
      <c r="BH41" s="647"/>
      <c r="BI41" s="647"/>
      <c r="BJ41" s="647"/>
      <c r="BK41" s="647"/>
      <c r="BL41" s="345"/>
      <c r="BM41" s="607" t="s">
        <v>354</v>
      </c>
      <c r="BN41" s="607"/>
      <c r="BO41" s="607"/>
      <c r="BP41" s="607"/>
      <c r="BQ41" s="607"/>
      <c r="BR41" s="607"/>
      <c r="BS41" s="607"/>
      <c r="BT41" s="607"/>
      <c r="BU41" s="608"/>
      <c r="BV41" s="609" t="s">
        <v>130</v>
      </c>
      <c r="BW41" s="610"/>
      <c r="BX41" s="610"/>
      <c r="BY41" s="610"/>
      <c r="BZ41" s="610"/>
      <c r="CA41" s="610"/>
      <c r="CB41" s="645"/>
      <c r="CD41" s="606" t="s">
        <v>355</v>
      </c>
      <c r="CE41" s="607"/>
      <c r="CF41" s="607"/>
      <c r="CG41" s="607"/>
      <c r="CH41" s="607"/>
      <c r="CI41" s="607"/>
      <c r="CJ41" s="607"/>
      <c r="CK41" s="607"/>
      <c r="CL41" s="607"/>
      <c r="CM41" s="607"/>
      <c r="CN41" s="607"/>
      <c r="CO41" s="607"/>
      <c r="CP41" s="607"/>
      <c r="CQ41" s="608"/>
      <c r="CR41" s="609" t="s">
        <v>130</v>
      </c>
      <c r="CS41" s="619"/>
      <c r="CT41" s="619"/>
      <c r="CU41" s="619"/>
      <c r="CV41" s="619"/>
      <c r="CW41" s="619"/>
      <c r="CX41" s="619"/>
      <c r="CY41" s="620"/>
      <c r="CZ41" s="612" t="s">
        <v>130</v>
      </c>
      <c r="DA41" s="621"/>
      <c r="DB41" s="621"/>
      <c r="DC41" s="622"/>
      <c r="DD41" s="615" t="s">
        <v>130</v>
      </c>
      <c r="DE41" s="619"/>
      <c r="DF41" s="619"/>
      <c r="DG41" s="619"/>
      <c r="DH41" s="619"/>
      <c r="DI41" s="619"/>
      <c r="DJ41" s="619"/>
      <c r="DK41" s="620"/>
      <c r="DL41" s="616"/>
      <c r="DM41" s="617"/>
      <c r="DN41" s="617"/>
      <c r="DO41" s="617"/>
      <c r="DP41" s="617"/>
      <c r="DQ41" s="617"/>
      <c r="DR41" s="617"/>
      <c r="DS41" s="617"/>
      <c r="DT41" s="617"/>
      <c r="DU41" s="617"/>
      <c r="DV41" s="618"/>
      <c r="DW41" s="602"/>
      <c r="DX41" s="603"/>
      <c r="DY41" s="603"/>
      <c r="DZ41" s="603"/>
      <c r="EA41" s="603"/>
      <c r="EB41" s="603"/>
      <c r="EC41" s="604"/>
    </row>
    <row r="42" spans="2:133" ht="11.25" customHeight="1" x14ac:dyDescent="0.2">
      <c r="B42" s="606" t="s">
        <v>356</v>
      </c>
      <c r="C42" s="607"/>
      <c r="D42" s="607"/>
      <c r="E42" s="607"/>
      <c r="F42" s="607"/>
      <c r="G42" s="607"/>
      <c r="H42" s="607"/>
      <c r="I42" s="607"/>
      <c r="J42" s="607"/>
      <c r="K42" s="607"/>
      <c r="L42" s="607"/>
      <c r="M42" s="607"/>
      <c r="N42" s="607"/>
      <c r="O42" s="607"/>
      <c r="P42" s="607"/>
      <c r="Q42" s="608"/>
      <c r="R42" s="609" t="s">
        <v>130</v>
      </c>
      <c r="S42" s="610"/>
      <c r="T42" s="610"/>
      <c r="U42" s="610"/>
      <c r="V42" s="610"/>
      <c r="W42" s="610"/>
      <c r="X42" s="610"/>
      <c r="Y42" s="611"/>
      <c r="Z42" s="635" t="s">
        <v>130</v>
      </c>
      <c r="AA42" s="635"/>
      <c r="AB42" s="635"/>
      <c r="AC42" s="635"/>
      <c r="AD42" s="636" t="s">
        <v>130</v>
      </c>
      <c r="AE42" s="636"/>
      <c r="AF42" s="636"/>
      <c r="AG42" s="636"/>
      <c r="AH42" s="636"/>
      <c r="AI42" s="636"/>
      <c r="AJ42" s="636"/>
      <c r="AK42" s="636"/>
      <c r="AL42" s="612" t="s">
        <v>130</v>
      </c>
      <c r="AM42" s="613"/>
      <c r="AN42" s="613"/>
      <c r="AO42" s="637"/>
      <c r="AQ42" s="650" t="s">
        <v>357</v>
      </c>
      <c r="AR42" s="651"/>
      <c r="AS42" s="651"/>
      <c r="AT42" s="651"/>
      <c r="AU42" s="651"/>
      <c r="AV42" s="651"/>
      <c r="AW42" s="651"/>
      <c r="AX42" s="651"/>
      <c r="AY42" s="652"/>
      <c r="AZ42" s="589">
        <v>4225005</v>
      </c>
      <c r="BA42" s="623"/>
      <c r="BB42" s="623"/>
      <c r="BC42" s="623"/>
      <c r="BD42" s="590"/>
      <c r="BE42" s="590"/>
      <c r="BF42" s="638"/>
      <c r="BG42" s="648"/>
      <c r="BH42" s="649"/>
      <c r="BI42" s="649"/>
      <c r="BJ42" s="649"/>
      <c r="BK42" s="649"/>
      <c r="BL42" s="346"/>
      <c r="BM42" s="587" t="s">
        <v>358</v>
      </c>
      <c r="BN42" s="587"/>
      <c r="BO42" s="587"/>
      <c r="BP42" s="587"/>
      <c r="BQ42" s="587"/>
      <c r="BR42" s="587"/>
      <c r="BS42" s="587"/>
      <c r="BT42" s="587"/>
      <c r="BU42" s="588"/>
      <c r="BV42" s="589">
        <v>308</v>
      </c>
      <c r="BW42" s="623"/>
      <c r="BX42" s="623"/>
      <c r="BY42" s="623"/>
      <c r="BZ42" s="623"/>
      <c r="CA42" s="623"/>
      <c r="CB42" s="639"/>
      <c r="CD42" s="606" t="s">
        <v>359</v>
      </c>
      <c r="CE42" s="607"/>
      <c r="CF42" s="607"/>
      <c r="CG42" s="607"/>
      <c r="CH42" s="607"/>
      <c r="CI42" s="607"/>
      <c r="CJ42" s="607"/>
      <c r="CK42" s="607"/>
      <c r="CL42" s="607"/>
      <c r="CM42" s="607"/>
      <c r="CN42" s="607"/>
      <c r="CO42" s="607"/>
      <c r="CP42" s="607"/>
      <c r="CQ42" s="608"/>
      <c r="CR42" s="609">
        <v>4361369</v>
      </c>
      <c r="CS42" s="619"/>
      <c r="CT42" s="619"/>
      <c r="CU42" s="619"/>
      <c r="CV42" s="619"/>
      <c r="CW42" s="619"/>
      <c r="CX42" s="619"/>
      <c r="CY42" s="620"/>
      <c r="CZ42" s="612">
        <v>6.5</v>
      </c>
      <c r="DA42" s="621"/>
      <c r="DB42" s="621"/>
      <c r="DC42" s="622"/>
      <c r="DD42" s="615">
        <v>1876430</v>
      </c>
      <c r="DE42" s="619"/>
      <c r="DF42" s="619"/>
      <c r="DG42" s="619"/>
      <c r="DH42" s="619"/>
      <c r="DI42" s="619"/>
      <c r="DJ42" s="619"/>
      <c r="DK42" s="620"/>
      <c r="DL42" s="616"/>
      <c r="DM42" s="617"/>
      <c r="DN42" s="617"/>
      <c r="DO42" s="617"/>
      <c r="DP42" s="617"/>
      <c r="DQ42" s="617"/>
      <c r="DR42" s="617"/>
      <c r="DS42" s="617"/>
      <c r="DT42" s="617"/>
      <c r="DU42" s="617"/>
      <c r="DV42" s="618"/>
      <c r="DW42" s="602"/>
      <c r="DX42" s="603"/>
      <c r="DY42" s="603"/>
      <c r="DZ42" s="603"/>
      <c r="EA42" s="603"/>
      <c r="EB42" s="603"/>
      <c r="EC42" s="604"/>
    </row>
    <row r="43" spans="2:133" ht="11.25" customHeight="1" x14ac:dyDescent="0.2">
      <c r="B43" s="606" t="s">
        <v>360</v>
      </c>
      <c r="C43" s="607"/>
      <c r="D43" s="607"/>
      <c r="E43" s="607"/>
      <c r="F43" s="607"/>
      <c r="G43" s="607"/>
      <c r="H43" s="607"/>
      <c r="I43" s="607"/>
      <c r="J43" s="607"/>
      <c r="K43" s="607"/>
      <c r="L43" s="607"/>
      <c r="M43" s="607"/>
      <c r="N43" s="607"/>
      <c r="O43" s="607"/>
      <c r="P43" s="607"/>
      <c r="Q43" s="608"/>
      <c r="R43" s="609">
        <v>1661900</v>
      </c>
      <c r="S43" s="610"/>
      <c r="T43" s="610"/>
      <c r="U43" s="610"/>
      <c r="V43" s="610"/>
      <c r="W43" s="610"/>
      <c r="X43" s="610"/>
      <c r="Y43" s="611"/>
      <c r="Z43" s="635">
        <v>2.4</v>
      </c>
      <c r="AA43" s="635"/>
      <c r="AB43" s="635"/>
      <c r="AC43" s="635"/>
      <c r="AD43" s="636" t="s">
        <v>130</v>
      </c>
      <c r="AE43" s="636"/>
      <c r="AF43" s="636"/>
      <c r="AG43" s="636"/>
      <c r="AH43" s="636"/>
      <c r="AI43" s="636"/>
      <c r="AJ43" s="636"/>
      <c r="AK43" s="636"/>
      <c r="AL43" s="612" t="s">
        <v>130</v>
      </c>
      <c r="AM43" s="613"/>
      <c r="AN43" s="613"/>
      <c r="AO43" s="637"/>
      <c r="CD43" s="606" t="s">
        <v>361</v>
      </c>
      <c r="CE43" s="607"/>
      <c r="CF43" s="607"/>
      <c r="CG43" s="607"/>
      <c r="CH43" s="607"/>
      <c r="CI43" s="607"/>
      <c r="CJ43" s="607"/>
      <c r="CK43" s="607"/>
      <c r="CL43" s="607"/>
      <c r="CM43" s="607"/>
      <c r="CN43" s="607"/>
      <c r="CO43" s="607"/>
      <c r="CP43" s="607"/>
      <c r="CQ43" s="608"/>
      <c r="CR43" s="609">
        <v>126917</v>
      </c>
      <c r="CS43" s="619"/>
      <c r="CT43" s="619"/>
      <c r="CU43" s="619"/>
      <c r="CV43" s="619"/>
      <c r="CW43" s="619"/>
      <c r="CX43" s="619"/>
      <c r="CY43" s="620"/>
      <c r="CZ43" s="612">
        <v>0.2</v>
      </c>
      <c r="DA43" s="621"/>
      <c r="DB43" s="621"/>
      <c r="DC43" s="622"/>
      <c r="DD43" s="615">
        <v>124679</v>
      </c>
      <c r="DE43" s="619"/>
      <c r="DF43" s="619"/>
      <c r="DG43" s="619"/>
      <c r="DH43" s="619"/>
      <c r="DI43" s="619"/>
      <c r="DJ43" s="619"/>
      <c r="DK43" s="620"/>
      <c r="DL43" s="616"/>
      <c r="DM43" s="617"/>
      <c r="DN43" s="617"/>
      <c r="DO43" s="617"/>
      <c r="DP43" s="617"/>
      <c r="DQ43" s="617"/>
      <c r="DR43" s="617"/>
      <c r="DS43" s="617"/>
      <c r="DT43" s="617"/>
      <c r="DU43" s="617"/>
      <c r="DV43" s="618"/>
      <c r="DW43" s="602"/>
      <c r="DX43" s="603"/>
      <c r="DY43" s="603"/>
      <c r="DZ43" s="603"/>
      <c r="EA43" s="603"/>
      <c r="EB43" s="603"/>
      <c r="EC43" s="604"/>
    </row>
    <row r="44" spans="2:133" ht="11.25" customHeight="1" x14ac:dyDescent="0.2">
      <c r="B44" s="586" t="s">
        <v>362</v>
      </c>
      <c r="C44" s="587"/>
      <c r="D44" s="587"/>
      <c r="E44" s="587"/>
      <c r="F44" s="587"/>
      <c r="G44" s="587"/>
      <c r="H44" s="587"/>
      <c r="I44" s="587"/>
      <c r="J44" s="587"/>
      <c r="K44" s="587"/>
      <c r="L44" s="587"/>
      <c r="M44" s="587"/>
      <c r="N44" s="587"/>
      <c r="O44" s="587"/>
      <c r="P44" s="587"/>
      <c r="Q44" s="588"/>
      <c r="R44" s="589">
        <v>70506590</v>
      </c>
      <c r="S44" s="623"/>
      <c r="T44" s="623"/>
      <c r="U44" s="623"/>
      <c r="V44" s="623"/>
      <c r="W44" s="623"/>
      <c r="X44" s="623"/>
      <c r="Y44" s="624"/>
      <c r="Z44" s="625">
        <v>100</v>
      </c>
      <c r="AA44" s="625"/>
      <c r="AB44" s="625"/>
      <c r="AC44" s="625"/>
      <c r="AD44" s="626">
        <v>36696748</v>
      </c>
      <c r="AE44" s="626"/>
      <c r="AF44" s="626"/>
      <c r="AG44" s="626"/>
      <c r="AH44" s="626"/>
      <c r="AI44" s="626"/>
      <c r="AJ44" s="626"/>
      <c r="AK44" s="626"/>
      <c r="AL44" s="592">
        <v>100</v>
      </c>
      <c r="AM44" s="627"/>
      <c r="AN44" s="627"/>
      <c r="AO44" s="628"/>
      <c r="CD44" s="629" t="s">
        <v>309</v>
      </c>
      <c r="CE44" s="630"/>
      <c r="CF44" s="606" t="s">
        <v>363</v>
      </c>
      <c r="CG44" s="607"/>
      <c r="CH44" s="607"/>
      <c r="CI44" s="607"/>
      <c r="CJ44" s="607"/>
      <c r="CK44" s="607"/>
      <c r="CL44" s="607"/>
      <c r="CM44" s="607"/>
      <c r="CN44" s="607"/>
      <c r="CO44" s="607"/>
      <c r="CP44" s="607"/>
      <c r="CQ44" s="608"/>
      <c r="CR44" s="609">
        <v>4361369</v>
      </c>
      <c r="CS44" s="610"/>
      <c r="CT44" s="610"/>
      <c r="CU44" s="610"/>
      <c r="CV44" s="610"/>
      <c r="CW44" s="610"/>
      <c r="CX44" s="610"/>
      <c r="CY44" s="611"/>
      <c r="CZ44" s="612">
        <v>6.5</v>
      </c>
      <c r="DA44" s="613"/>
      <c r="DB44" s="613"/>
      <c r="DC44" s="614"/>
      <c r="DD44" s="615">
        <v>1876430</v>
      </c>
      <c r="DE44" s="610"/>
      <c r="DF44" s="610"/>
      <c r="DG44" s="610"/>
      <c r="DH44" s="610"/>
      <c r="DI44" s="610"/>
      <c r="DJ44" s="610"/>
      <c r="DK44" s="611"/>
      <c r="DL44" s="616"/>
      <c r="DM44" s="617"/>
      <c r="DN44" s="617"/>
      <c r="DO44" s="617"/>
      <c r="DP44" s="617"/>
      <c r="DQ44" s="617"/>
      <c r="DR44" s="617"/>
      <c r="DS44" s="617"/>
      <c r="DT44" s="617"/>
      <c r="DU44" s="617"/>
      <c r="DV44" s="618"/>
      <c r="DW44" s="602"/>
      <c r="DX44" s="603"/>
      <c r="DY44" s="603"/>
      <c r="DZ44" s="603"/>
      <c r="EA44" s="603"/>
      <c r="EB44" s="603"/>
      <c r="EC44" s="604"/>
    </row>
    <row r="45" spans="2:133" ht="11.25" customHeight="1" x14ac:dyDescent="0.2">
      <c r="CD45" s="631"/>
      <c r="CE45" s="632"/>
      <c r="CF45" s="606" t="s">
        <v>364</v>
      </c>
      <c r="CG45" s="607"/>
      <c r="CH45" s="607"/>
      <c r="CI45" s="607"/>
      <c r="CJ45" s="607"/>
      <c r="CK45" s="607"/>
      <c r="CL45" s="607"/>
      <c r="CM45" s="607"/>
      <c r="CN45" s="607"/>
      <c r="CO45" s="607"/>
      <c r="CP45" s="607"/>
      <c r="CQ45" s="608"/>
      <c r="CR45" s="609">
        <v>1432125</v>
      </c>
      <c r="CS45" s="619"/>
      <c r="CT45" s="619"/>
      <c r="CU45" s="619"/>
      <c r="CV45" s="619"/>
      <c r="CW45" s="619"/>
      <c r="CX45" s="619"/>
      <c r="CY45" s="620"/>
      <c r="CZ45" s="612">
        <v>2.1</v>
      </c>
      <c r="DA45" s="621"/>
      <c r="DB45" s="621"/>
      <c r="DC45" s="622"/>
      <c r="DD45" s="615">
        <v>120703</v>
      </c>
      <c r="DE45" s="619"/>
      <c r="DF45" s="619"/>
      <c r="DG45" s="619"/>
      <c r="DH45" s="619"/>
      <c r="DI45" s="619"/>
      <c r="DJ45" s="619"/>
      <c r="DK45" s="620"/>
      <c r="DL45" s="616"/>
      <c r="DM45" s="617"/>
      <c r="DN45" s="617"/>
      <c r="DO45" s="617"/>
      <c r="DP45" s="617"/>
      <c r="DQ45" s="617"/>
      <c r="DR45" s="617"/>
      <c r="DS45" s="617"/>
      <c r="DT45" s="617"/>
      <c r="DU45" s="617"/>
      <c r="DV45" s="618"/>
      <c r="DW45" s="602"/>
      <c r="DX45" s="603"/>
      <c r="DY45" s="603"/>
      <c r="DZ45" s="603"/>
      <c r="EA45" s="603"/>
      <c r="EB45" s="603"/>
      <c r="EC45" s="604"/>
    </row>
    <row r="46" spans="2:133" ht="11.25" customHeight="1" x14ac:dyDescent="0.2">
      <c r="B46" s="205" t="s">
        <v>365</v>
      </c>
      <c r="CD46" s="631"/>
      <c r="CE46" s="632"/>
      <c r="CF46" s="606" t="s">
        <v>366</v>
      </c>
      <c r="CG46" s="607"/>
      <c r="CH46" s="607"/>
      <c r="CI46" s="607"/>
      <c r="CJ46" s="607"/>
      <c r="CK46" s="607"/>
      <c r="CL46" s="607"/>
      <c r="CM46" s="607"/>
      <c r="CN46" s="607"/>
      <c r="CO46" s="607"/>
      <c r="CP46" s="607"/>
      <c r="CQ46" s="608"/>
      <c r="CR46" s="609">
        <v>2918810</v>
      </c>
      <c r="CS46" s="610"/>
      <c r="CT46" s="610"/>
      <c r="CU46" s="610"/>
      <c r="CV46" s="610"/>
      <c r="CW46" s="610"/>
      <c r="CX46" s="610"/>
      <c r="CY46" s="611"/>
      <c r="CZ46" s="612">
        <v>4.4000000000000004</v>
      </c>
      <c r="DA46" s="613"/>
      <c r="DB46" s="613"/>
      <c r="DC46" s="614"/>
      <c r="DD46" s="615">
        <v>1745293</v>
      </c>
      <c r="DE46" s="610"/>
      <c r="DF46" s="610"/>
      <c r="DG46" s="610"/>
      <c r="DH46" s="610"/>
      <c r="DI46" s="610"/>
      <c r="DJ46" s="610"/>
      <c r="DK46" s="611"/>
      <c r="DL46" s="616"/>
      <c r="DM46" s="617"/>
      <c r="DN46" s="617"/>
      <c r="DO46" s="617"/>
      <c r="DP46" s="617"/>
      <c r="DQ46" s="617"/>
      <c r="DR46" s="617"/>
      <c r="DS46" s="617"/>
      <c r="DT46" s="617"/>
      <c r="DU46" s="617"/>
      <c r="DV46" s="618"/>
      <c r="DW46" s="602"/>
      <c r="DX46" s="603"/>
      <c r="DY46" s="603"/>
      <c r="DZ46" s="603"/>
      <c r="EA46" s="603"/>
      <c r="EB46" s="603"/>
      <c r="EC46" s="604"/>
    </row>
    <row r="47" spans="2:133" ht="11.25" customHeight="1" x14ac:dyDescent="0.2">
      <c r="B47" s="605" t="s">
        <v>367</v>
      </c>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605"/>
      <c r="BE47" s="605"/>
      <c r="BF47" s="605"/>
      <c r="BG47" s="605"/>
      <c r="BH47" s="605"/>
      <c r="BI47" s="605"/>
      <c r="BJ47" s="605"/>
      <c r="BK47" s="605"/>
      <c r="BL47" s="605"/>
      <c r="BM47" s="605"/>
      <c r="BN47" s="605"/>
      <c r="BO47" s="605"/>
      <c r="BP47" s="605"/>
      <c r="BQ47" s="605"/>
      <c r="BR47" s="605"/>
      <c r="BS47" s="605"/>
      <c r="BT47" s="605"/>
      <c r="BU47" s="605"/>
      <c r="BV47" s="605"/>
      <c r="BW47" s="605"/>
      <c r="BX47" s="605"/>
      <c r="BY47" s="605"/>
      <c r="BZ47" s="605"/>
      <c r="CA47" s="605"/>
      <c r="CB47" s="605"/>
      <c r="CD47" s="631"/>
      <c r="CE47" s="632"/>
      <c r="CF47" s="606" t="s">
        <v>368</v>
      </c>
      <c r="CG47" s="607"/>
      <c r="CH47" s="607"/>
      <c r="CI47" s="607"/>
      <c r="CJ47" s="607"/>
      <c r="CK47" s="607"/>
      <c r="CL47" s="607"/>
      <c r="CM47" s="607"/>
      <c r="CN47" s="607"/>
      <c r="CO47" s="607"/>
      <c r="CP47" s="607"/>
      <c r="CQ47" s="608"/>
      <c r="CR47" s="609" t="s">
        <v>130</v>
      </c>
      <c r="CS47" s="619"/>
      <c r="CT47" s="619"/>
      <c r="CU47" s="619"/>
      <c r="CV47" s="619"/>
      <c r="CW47" s="619"/>
      <c r="CX47" s="619"/>
      <c r="CY47" s="620"/>
      <c r="CZ47" s="612" t="s">
        <v>130</v>
      </c>
      <c r="DA47" s="621"/>
      <c r="DB47" s="621"/>
      <c r="DC47" s="622"/>
      <c r="DD47" s="615" t="s">
        <v>130</v>
      </c>
      <c r="DE47" s="619"/>
      <c r="DF47" s="619"/>
      <c r="DG47" s="619"/>
      <c r="DH47" s="619"/>
      <c r="DI47" s="619"/>
      <c r="DJ47" s="619"/>
      <c r="DK47" s="620"/>
      <c r="DL47" s="616"/>
      <c r="DM47" s="617"/>
      <c r="DN47" s="617"/>
      <c r="DO47" s="617"/>
      <c r="DP47" s="617"/>
      <c r="DQ47" s="617"/>
      <c r="DR47" s="617"/>
      <c r="DS47" s="617"/>
      <c r="DT47" s="617"/>
      <c r="DU47" s="617"/>
      <c r="DV47" s="618"/>
      <c r="DW47" s="602"/>
      <c r="DX47" s="603"/>
      <c r="DY47" s="603"/>
      <c r="DZ47" s="603"/>
      <c r="EA47" s="603"/>
      <c r="EB47" s="603"/>
      <c r="EC47" s="604"/>
    </row>
    <row r="48" spans="2:133" ht="10.8" x14ac:dyDescent="0.2">
      <c r="B48" s="605" t="s">
        <v>369</v>
      </c>
      <c r="C48" s="605"/>
      <c r="D48" s="605"/>
      <c r="E48" s="605"/>
      <c r="F48" s="605"/>
      <c r="G48" s="605"/>
      <c r="H48" s="605"/>
      <c r="I48" s="605"/>
      <c r="J48" s="605"/>
      <c r="K48" s="605"/>
      <c r="L48" s="605"/>
      <c r="M48" s="605"/>
      <c r="N48" s="605"/>
      <c r="O48" s="605"/>
      <c r="P48" s="605"/>
      <c r="Q48" s="605"/>
      <c r="R48" s="605"/>
      <c r="S48" s="605"/>
      <c r="T48" s="605"/>
      <c r="U48" s="605"/>
      <c r="V48" s="605"/>
      <c r="W48" s="605"/>
      <c r="X48" s="605"/>
      <c r="Y48" s="605"/>
      <c r="Z48" s="605"/>
      <c r="AA48" s="605"/>
      <c r="AB48" s="605"/>
      <c r="AC48" s="605"/>
      <c r="AD48" s="605"/>
      <c r="AE48" s="605"/>
      <c r="AF48" s="605"/>
      <c r="AG48" s="605"/>
      <c r="AH48" s="605"/>
      <c r="AI48" s="605"/>
      <c r="AJ48" s="605"/>
      <c r="AK48" s="605"/>
      <c r="AL48" s="605"/>
      <c r="AM48" s="605"/>
      <c r="AN48" s="605"/>
      <c r="AO48" s="605"/>
      <c r="AP48" s="605"/>
      <c r="AQ48" s="605"/>
      <c r="AR48" s="605"/>
      <c r="AS48" s="605"/>
      <c r="AT48" s="605"/>
      <c r="AU48" s="605"/>
      <c r="AV48" s="605"/>
      <c r="AW48" s="605"/>
      <c r="AX48" s="605"/>
      <c r="AY48" s="605"/>
      <c r="AZ48" s="605"/>
      <c r="BA48" s="605"/>
      <c r="BB48" s="605"/>
      <c r="BC48" s="605"/>
      <c r="BD48" s="605"/>
      <c r="BE48" s="605"/>
      <c r="BF48" s="605"/>
      <c r="BG48" s="605"/>
      <c r="BH48" s="605"/>
      <c r="BI48" s="605"/>
      <c r="BJ48" s="605"/>
      <c r="BK48" s="605"/>
      <c r="BL48" s="605"/>
      <c r="BM48" s="605"/>
      <c r="BN48" s="605"/>
      <c r="BO48" s="605"/>
      <c r="BP48" s="605"/>
      <c r="BQ48" s="605"/>
      <c r="BR48" s="605"/>
      <c r="BS48" s="605"/>
      <c r="BT48" s="605"/>
      <c r="BU48" s="605"/>
      <c r="BV48" s="605"/>
      <c r="BW48" s="605"/>
      <c r="BX48" s="605"/>
      <c r="BY48" s="605"/>
      <c r="BZ48" s="605"/>
      <c r="CA48" s="605"/>
      <c r="CB48" s="605"/>
      <c r="CD48" s="633"/>
      <c r="CE48" s="634"/>
      <c r="CF48" s="606" t="s">
        <v>370</v>
      </c>
      <c r="CG48" s="607"/>
      <c r="CH48" s="607"/>
      <c r="CI48" s="607"/>
      <c r="CJ48" s="607"/>
      <c r="CK48" s="607"/>
      <c r="CL48" s="607"/>
      <c r="CM48" s="607"/>
      <c r="CN48" s="607"/>
      <c r="CO48" s="607"/>
      <c r="CP48" s="607"/>
      <c r="CQ48" s="608"/>
      <c r="CR48" s="609" t="s">
        <v>130</v>
      </c>
      <c r="CS48" s="610"/>
      <c r="CT48" s="610"/>
      <c r="CU48" s="610"/>
      <c r="CV48" s="610"/>
      <c r="CW48" s="610"/>
      <c r="CX48" s="610"/>
      <c r="CY48" s="611"/>
      <c r="CZ48" s="612" t="s">
        <v>130</v>
      </c>
      <c r="DA48" s="613"/>
      <c r="DB48" s="613"/>
      <c r="DC48" s="614"/>
      <c r="DD48" s="615" t="s">
        <v>130</v>
      </c>
      <c r="DE48" s="610"/>
      <c r="DF48" s="610"/>
      <c r="DG48" s="610"/>
      <c r="DH48" s="610"/>
      <c r="DI48" s="610"/>
      <c r="DJ48" s="610"/>
      <c r="DK48" s="611"/>
      <c r="DL48" s="616"/>
      <c r="DM48" s="617"/>
      <c r="DN48" s="617"/>
      <c r="DO48" s="617"/>
      <c r="DP48" s="617"/>
      <c r="DQ48" s="617"/>
      <c r="DR48" s="617"/>
      <c r="DS48" s="617"/>
      <c r="DT48" s="617"/>
      <c r="DU48" s="617"/>
      <c r="DV48" s="618"/>
      <c r="DW48" s="602"/>
      <c r="DX48" s="603"/>
      <c r="DY48" s="603"/>
      <c r="DZ48" s="603"/>
      <c r="EA48" s="603"/>
      <c r="EB48" s="603"/>
      <c r="EC48" s="604"/>
    </row>
    <row r="49" spans="2:133" ht="11.25" customHeight="1" x14ac:dyDescent="0.2">
      <c r="B49" s="347"/>
      <c r="CD49" s="586" t="s">
        <v>371</v>
      </c>
      <c r="CE49" s="587"/>
      <c r="CF49" s="587"/>
      <c r="CG49" s="587"/>
      <c r="CH49" s="587"/>
      <c r="CI49" s="587"/>
      <c r="CJ49" s="587"/>
      <c r="CK49" s="587"/>
      <c r="CL49" s="587"/>
      <c r="CM49" s="587"/>
      <c r="CN49" s="587"/>
      <c r="CO49" s="587"/>
      <c r="CP49" s="587"/>
      <c r="CQ49" s="588"/>
      <c r="CR49" s="589">
        <v>66776064</v>
      </c>
      <c r="CS49" s="590"/>
      <c r="CT49" s="590"/>
      <c r="CU49" s="590"/>
      <c r="CV49" s="590"/>
      <c r="CW49" s="590"/>
      <c r="CX49" s="590"/>
      <c r="CY49" s="591"/>
      <c r="CZ49" s="592">
        <v>100</v>
      </c>
      <c r="DA49" s="593"/>
      <c r="DB49" s="593"/>
      <c r="DC49" s="594"/>
      <c r="DD49" s="595">
        <v>40297090</v>
      </c>
      <c r="DE49" s="590"/>
      <c r="DF49" s="590"/>
      <c r="DG49" s="590"/>
      <c r="DH49" s="590"/>
      <c r="DI49" s="590"/>
      <c r="DJ49" s="590"/>
      <c r="DK49" s="591"/>
      <c r="DL49" s="596"/>
      <c r="DM49" s="597"/>
      <c r="DN49" s="597"/>
      <c r="DO49" s="597"/>
      <c r="DP49" s="597"/>
      <c r="DQ49" s="597"/>
      <c r="DR49" s="597"/>
      <c r="DS49" s="597"/>
      <c r="DT49" s="597"/>
      <c r="DU49" s="597"/>
      <c r="DV49" s="598"/>
      <c r="DW49" s="599"/>
      <c r="DX49" s="600"/>
      <c r="DY49" s="600"/>
      <c r="DZ49" s="600"/>
      <c r="EA49" s="600"/>
      <c r="EB49" s="600"/>
      <c r="EC49" s="601"/>
    </row>
    <row r="50" spans="2:133" ht="10.8" hidden="1" x14ac:dyDescent="0.2">
      <c r="B50" s="347"/>
    </row>
  </sheetData>
  <sheetProtection algorithmName="SHA-512" hashValue="cnoJp0bZhe50m+YrL+ARg+n9w/uftx2UftC1nMQZHm1rYYEZQmPXacVJE/7HkYzLW1XbIRuuKbXlUMjdftcj+A==" saltValue="zLRXIsL8kt9XJJ3CpRd8C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17" customWidth="1"/>
    <col min="131" max="131" width="1.6640625" style="217" customWidth="1"/>
    <col min="132" max="16384" width="9" style="217" hidden="1"/>
  </cols>
  <sheetData>
    <row r="1" spans="1:13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5">
      <c r="A2" s="704" t="s">
        <v>372</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c r="BC2" s="704"/>
      <c r="BD2" s="704"/>
      <c r="BE2" s="704"/>
      <c r="BF2" s="704"/>
      <c r="BG2" s="704"/>
      <c r="BH2" s="704"/>
      <c r="BI2" s="704"/>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705" t="s">
        <v>373</v>
      </c>
      <c r="DK2" s="706"/>
      <c r="DL2" s="706"/>
      <c r="DM2" s="706"/>
      <c r="DN2" s="706"/>
      <c r="DO2" s="707"/>
      <c r="DP2" s="214"/>
      <c r="DQ2" s="705" t="s">
        <v>374</v>
      </c>
      <c r="DR2" s="706"/>
      <c r="DS2" s="706"/>
      <c r="DT2" s="706"/>
      <c r="DU2" s="706"/>
      <c r="DV2" s="706"/>
      <c r="DW2" s="706"/>
      <c r="DX2" s="706"/>
      <c r="DY2" s="706"/>
      <c r="DZ2" s="707"/>
      <c r="EA2" s="216"/>
    </row>
    <row r="3" spans="1:13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5">
      <c r="A4" s="708" t="s">
        <v>375</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708"/>
      <c r="AX4" s="708"/>
      <c r="AY4" s="708"/>
      <c r="AZ4" s="218"/>
      <c r="BA4" s="218"/>
      <c r="BB4" s="218"/>
      <c r="BC4" s="218"/>
      <c r="BD4" s="218"/>
      <c r="BE4" s="219"/>
      <c r="BF4" s="219"/>
      <c r="BG4" s="219"/>
      <c r="BH4" s="219"/>
      <c r="BI4" s="219"/>
      <c r="BJ4" s="219"/>
      <c r="BK4" s="219"/>
      <c r="BL4" s="219"/>
      <c r="BM4" s="219"/>
      <c r="BN4" s="219"/>
      <c r="BO4" s="219"/>
      <c r="BP4" s="219"/>
      <c r="BQ4" s="709" t="s">
        <v>376</v>
      </c>
      <c r="BR4" s="709"/>
      <c r="BS4" s="709"/>
      <c r="BT4" s="709"/>
      <c r="BU4" s="709"/>
      <c r="BV4" s="709"/>
      <c r="BW4" s="709"/>
      <c r="BX4" s="709"/>
      <c r="BY4" s="709"/>
      <c r="BZ4" s="709"/>
      <c r="CA4" s="709"/>
      <c r="CB4" s="709"/>
      <c r="CC4" s="709"/>
      <c r="CD4" s="709"/>
      <c r="CE4" s="709"/>
      <c r="CF4" s="709"/>
      <c r="CG4" s="709"/>
      <c r="CH4" s="709"/>
      <c r="CI4" s="709"/>
      <c r="CJ4" s="709"/>
      <c r="CK4" s="709"/>
      <c r="CL4" s="709"/>
      <c r="CM4" s="709"/>
      <c r="CN4" s="709"/>
      <c r="CO4" s="709"/>
      <c r="CP4" s="709"/>
      <c r="CQ4" s="709"/>
      <c r="CR4" s="709"/>
      <c r="CS4" s="709"/>
      <c r="CT4" s="709"/>
      <c r="CU4" s="709"/>
      <c r="CV4" s="709"/>
      <c r="CW4" s="709"/>
      <c r="CX4" s="709"/>
      <c r="CY4" s="709"/>
      <c r="CZ4" s="709"/>
      <c r="DA4" s="709"/>
      <c r="DB4" s="709"/>
      <c r="DC4" s="709"/>
      <c r="DD4" s="709"/>
      <c r="DE4" s="709"/>
      <c r="DF4" s="709"/>
      <c r="DG4" s="709"/>
      <c r="DH4" s="709"/>
      <c r="DI4" s="709"/>
      <c r="DJ4" s="709"/>
      <c r="DK4" s="709"/>
      <c r="DL4" s="709"/>
      <c r="DM4" s="709"/>
      <c r="DN4" s="709"/>
      <c r="DO4" s="709"/>
      <c r="DP4" s="709"/>
      <c r="DQ4" s="709"/>
      <c r="DR4" s="709"/>
      <c r="DS4" s="709"/>
      <c r="DT4" s="709"/>
      <c r="DU4" s="709"/>
      <c r="DV4" s="709"/>
      <c r="DW4" s="709"/>
      <c r="DX4" s="709"/>
      <c r="DY4" s="709"/>
      <c r="DZ4" s="709"/>
      <c r="EA4" s="220"/>
    </row>
    <row r="5" spans="1:131" s="221" customFormat="1" ht="26.25" customHeight="1" x14ac:dyDescent="0.2">
      <c r="A5" s="710" t="s">
        <v>377</v>
      </c>
      <c r="B5" s="711"/>
      <c r="C5" s="711"/>
      <c r="D5" s="711"/>
      <c r="E5" s="711"/>
      <c r="F5" s="711"/>
      <c r="G5" s="711"/>
      <c r="H5" s="711"/>
      <c r="I5" s="711"/>
      <c r="J5" s="711"/>
      <c r="K5" s="711"/>
      <c r="L5" s="711"/>
      <c r="M5" s="711"/>
      <c r="N5" s="711"/>
      <c r="O5" s="711"/>
      <c r="P5" s="712"/>
      <c r="Q5" s="716" t="s">
        <v>378</v>
      </c>
      <c r="R5" s="717"/>
      <c r="S5" s="717"/>
      <c r="T5" s="717"/>
      <c r="U5" s="718"/>
      <c r="V5" s="716" t="s">
        <v>379</v>
      </c>
      <c r="W5" s="717"/>
      <c r="X5" s="717"/>
      <c r="Y5" s="717"/>
      <c r="Z5" s="718"/>
      <c r="AA5" s="716" t="s">
        <v>380</v>
      </c>
      <c r="AB5" s="717"/>
      <c r="AC5" s="717"/>
      <c r="AD5" s="717"/>
      <c r="AE5" s="717"/>
      <c r="AF5" s="722" t="s">
        <v>381</v>
      </c>
      <c r="AG5" s="717"/>
      <c r="AH5" s="717"/>
      <c r="AI5" s="717"/>
      <c r="AJ5" s="723"/>
      <c r="AK5" s="717" t="s">
        <v>382</v>
      </c>
      <c r="AL5" s="717"/>
      <c r="AM5" s="717"/>
      <c r="AN5" s="717"/>
      <c r="AO5" s="718"/>
      <c r="AP5" s="716" t="s">
        <v>383</v>
      </c>
      <c r="AQ5" s="717"/>
      <c r="AR5" s="717"/>
      <c r="AS5" s="717"/>
      <c r="AT5" s="718"/>
      <c r="AU5" s="716" t="s">
        <v>384</v>
      </c>
      <c r="AV5" s="717"/>
      <c r="AW5" s="717"/>
      <c r="AX5" s="717"/>
      <c r="AY5" s="723"/>
      <c r="AZ5" s="218"/>
      <c r="BA5" s="218"/>
      <c r="BB5" s="218"/>
      <c r="BC5" s="218"/>
      <c r="BD5" s="218"/>
      <c r="BE5" s="219"/>
      <c r="BF5" s="219"/>
      <c r="BG5" s="219"/>
      <c r="BH5" s="219"/>
      <c r="BI5" s="219"/>
      <c r="BJ5" s="219"/>
      <c r="BK5" s="219"/>
      <c r="BL5" s="219"/>
      <c r="BM5" s="219"/>
      <c r="BN5" s="219"/>
      <c r="BO5" s="219"/>
      <c r="BP5" s="219"/>
      <c r="BQ5" s="710" t="s">
        <v>385</v>
      </c>
      <c r="BR5" s="711"/>
      <c r="BS5" s="711"/>
      <c r="BT5" s="711"/>
      <c r="BU5" s="711"/>
      <c r="BV5" s="711"/>
      <c r="BW5" s="711"/>
      <c r="BX5" s="711"/>
      <c r="BY5" s="711"/>
      <c r="BZ5" s="711"/>
      <c r="CA5" s="711"/>
      <c r="CB5" s="711"/>
      <c r="CC5" s="711"/>
      <c r="CD5" s="711"/>
      <c r="CE5" s="711"/>
      <c r="CF5" s="711"/>
      <c r="CG5" s="712"/>
      <c r="CH5" s="716" t="s">
        <v>386</v>
      </c>
      <c r="CI5" s="717"/>
      <c r="CJ5" s="717"/>
      <c r="CK5" s="717"/>
      <c r="CL5" s="718"/>
      <c r="CM5" s="716" t="s">
        <v>387</v>
      </c>
      <c r="CN5" s="717"/>
      <c r="CO5" s="717"/>
      <c r="CP5" s="717"/>
      <c r="CQ5" s="718"/>
      <c r="CR5" s="716" t="s">
        <v>388</v>
      </c>
      <c r="CS5" s="717"/>
      <c r="CT5" s="717"/>
      <c r="CU5" s="717"/>
      <c r="CV5" s="718"/>
      <c r="CW5" s="716" t="s">
        <v>389</v>
      </c>
      <c r="CX5" s="717"/>
      <c r="CY5" s="717"/>
      <c r="CZ5" s="717"/>
      <c r="DA5" s="718"/>
      <c r="DB5" s="716" t="s">
        <v>390</v>
      </c>
      <c r="DC5" s="717"/>
      <c r="DD5" s="717"/>
      <c r="DE5" s="717"/>
      <c r="DF5" s="718"/>
      <c r="DG5" s="746" t="s">
        <v>391</v>
      </c>
      <c r="DH5" s="747"/>
      <c r="DI5" s="747"/>
      <c r="DJ5" s="747"/>
      <c r="DK5" s="748"/>
      <c r="DL5" s="746" t="s">
        <v>392</v>
      </c>
      <c r="DM5" s="747"/>
      <c r="DN5" s="747"/>
      <c r="DO5" s="747"/>
      <c r="DP5" s="748"/>
      <c r="DQ5" s="716" t="s">
        <v>393</v>
      </c>
      <c r="DR5" s="717"/>
      <c r="DS5" s="717"/>
      <c r="DT5" s="717"/>
      <c r="DU5" s="718"/>
      <c r="DV5" s="716" t="s">
        <v>384</v>
      </c>
      <c r="DW5" s="717"/>
      <c r="DX5" s="717"/>
      <c r="DY5" s="717"/>
      <c r="DZ5" s="723"/>
      <c r="EA5" s="220"/>
    </row>
    <row r="6" spans="1:131" s="221" customFormat="1" ht="26.25" customHeight="1" thickBot="1" x14ac:dyDescent="0.25">
      <c r="A6" s="713"/>
      <c r="B6" s="714"/>
      <c r="C6" s="714"/>
      <c r="D6" s="714"/>
      <c r="E6" s="714"/>
      <c r="F6" s="714"/>
      <c r="G6" s="714"/>
      <c r="H6" s="714"/>
      <c r="I6" s="714"/>
      <c r="J6" s="714"/>
      <c r="K6" s="714"/>
      <c r="L6" s="714"/>
      <c r="M6" s="714"/>
      <c r="N6" s="714"/>
      <c r="O6" s="714"/>
      <c r="P6" s="715"/>
      <c r="Q6" s="719"/>
      <c r="R6" s="720"/>
      <c r="S6" s="720"/>
      <c r="T6" s="720"/>
      <c r="U6" s="721"/>
      <c r="V6" s="719"/>
      <c r="W6" s="720"/>
      <c r="X6" s="720"/>
      <c r="Y6" s="720"/>
      <c r="Z6" s="721"/>
      <c r="AA6" s="719"/>
      <c r="AB6" s="720"/>
      <c r="AC6" s="720"/>
      <c r="AD6" s="720"/>
      <c r="AE6" s="720"/>
      <c r="AF6" s="724"/>
      <c r="AG6" s="720"/>
      <c r="AH6" s="720"/>
      <c r="AI6" s="720"/>
      <c r="AJ6" s="725"/>
      <c r="AK6" s="720"/>
      <c r="AL6" s="720"/>
      <c r="AM6" s="720"/>
      <c r="AN6" s="720"/>
      <c r="AO6" s="721"/>
      <c r="AP6" s="719"/>
      <c r="AQ6" s="720"/>
      <c r="AR6" s="720"/>
      <c r="AS6" s="720"/>
      <c r="AT6" s="721"/>
      <c r="AU6" s="719"/>
      <c r="AV6" s="720"/>
      <c r="AW6" s="720"/>
      <c r="AX6" s="720"/>
      <c r="AY6" s="725"/>
      <c r="AZ6" s="218"/>
      <c r="BA6" s="218"/>
      <c r="BB6" s="218"/>
      <c r="BC6" s="218"/>
      <c r="BD6" s="218"/>
      <c r="BE6" s="219"/>
      <c r="BF6" s="219"/>
      <c r="BG6" s="219"/>
      <c r="BH6" s="219"/>
      <c r="BI6" s="219"/>
      <c r="BJ6" s="219"/>
      <c r="BK6" s="219"/>
      <c r="BL6" s="219"/>
      <c r="BM6" s="219"/>
      <c r="BN6" s="219"/>
      <c r="BO6" s="219"/>
      <c r="BP6" s="219"/>
      <c r="BQ6" s="713"/>
      <c r="BR6" s="714"/>
      <c r="BS6" s="714"/>
      <c r="BT6" s="714"/>
      <c r="BU6" s="714"/>
      <c r="BV6" s="714"/>
      <c r="BW6" s="714"/>
      <c r="BX6" s="714"/>
      <c r="BY6" s="714"/>
      <c r="BZ6" s="714"/>
      <c r="CA6" s="714"/>
      <c r="CB6" s="714"/>
      <c r="CC6" s="714"/>
      <c r="CD6" s="714"/>
      <c r="CE6" s="714"/>
      <c r="CF6" s="714"/>
      <c r="CG6" s="715"/>
      <c r="CH6" s="719"/>
      <c r="CI6" s="720"/>
      <c r="CJ6" s="720"/>
      <c r="CK6" s="720"/>
      <c r="CL6" s="721"/>
      <c r="CM6" s="719"/>
      <c r="CN6" s="720"/>
      <c r="CO6" s="720"/>
      <c r="CP6" s="720"/>
      <c r="CQ6" s="721"/>
      <c r="CR6" s="719"/>
      <c r="CS6" s="720"/>
      <c r="CT6" s="720"/>
      <c r="CU6" s="720"/>
      <c r="CV6" s="721"/>
      <c r="CW6" s="719"/>
      <c r="CX6" s="720"/>
      <c r="CY6" s="720"/>
      <c r="CZ6" s="720"/>
      <c r="DA6" s="721"/>
      <c r="DB6" s="719"/>
      <c r="DC6" s="720"/>
      <c r="DD6" s="720"/>
      <c r="DE6" s="720"/>
      <c r="DF6" s="721"/>
      <c r="DG6" s="749"/>
      <c r="DH6" s="750"/>
      <c r="DI6" s="750"/>
      <c r="DJ6" s="750"/>
      <c r="DK6" s="751"/>
      <c r="DL6" s="749"/>
      <c r="DM6" s="750"/>
      <c r="DN6" s="750"/>
      <c r="DO6" s="750"/>
      <c r="DP6" s="751"/>
      <c r="DQ6" s="719"/>
      <c r="DR6" s="720"/>
      <c r="DS6" s="720"/>
      <c r="DT6" s="720"/>
      <c r="DU6" s="721"/>
      <c r="DV6" s="719"/>
      <c r="DW6" s="720"/>
      <c r="DX6" s="720"/>
      <c r="DY6" s="720"/>
      <c r="DZ6" s="725"/>
      <c r="EA6" s="220"/>
    </row>
    <row r="7" spans="1:131" s="221" customFormat="1" ht="26.25" customHeight="1" thickTop="1" x14ac:dyDescent="0.2">
      <c r="A7" s="222">
        <v>1</v>
      </c>
      <c r="B7" s="732" t="s">
        <v>394</v>
      </c>
      <c r="C7" s="733"/>
      <c r="D7" s="733"/>
      <c r="E7" s="733"/>
      <c r="F7" s="733"/>
      <c r="G7" s="733"/>
      <c r="H7" s="733"/>
      <c r="I7" s="733"/>
      <c r="J7" s="733"/>
      <c r="K7" s="733"/>
      <c r="L7" s="733"/>
      <c r="M7" s="733"/>
      <c r="N7" s="733"/>
      <c r="O7" s="733"/>
      <c r="P7" s="734"/>
      <c r="Q7" s="735">
        <v>70530</v>
      </c>
      <c r="R7" s="736"/>
      <c r="S7" s="736"/>
      <c r="T7" s="736"/>
      <c r="U7" s="736"/>
      <c r="V7" s="736">
        <v>66800</v>
      </c>
      <c r="W7" s="736"/>
      <c r="X7" s="736"/>
      <c r="Y7" s="736"/>
      <c r="Z7" s="736"/>
      <c r="AA7" s="736">
        <v>3730</v>
      </c>
      <c r="AB7" s="736"/>
      <c r="AC7" s="736"/>
      <c r="AD7" s="736"/>
      <c r="AE7" s="737"/>
      <c r="AF7" s="738">
        <v>3008</v>
      </c>
      <c r="AG7" s="739"/>
      <c r="AH7" s="739"/>
      <c r="AI7" s="739"/>
      <c r="AJ7" s="740"/>
      <c r="AK7" s="741">
        <v>701</v>
      </c>
      <c r="AL7" s="742"/>
      <c r="AM7" s="742"/>
      <c r="AN7" s="742"/>
      <c r="AO7" s="742"/>
      <c r="AP7" s="742">
        <v>44951</v>
      </c>
      <c r="AQ7" s="742"/>
      <c r="AR7" s="742"/>
      <c r="AS7" s="742"/>
      <c r="AT7" s="742"/>
      <c r="AU7" s="743"/>
      <c r="AV7" s="743"/>
      <c r="AW7" s="743"/>
      <c r="AX7" s="743"/>
      <c r="AY7" s="744"/>
      <c r="AZ7" s="218"/>
      <c r="BA7" s="218"/>
      <c r="BB7" s="218"/>
      <c r="BC7" s="218"/>
      <c r="BD7" s="218"/>
      <c r="BE7" s="219"/>
      <c r="BF7" s="219"/>
      <c r="BG7" s="219"/>
      <c r="BH7" s="219"/>
      <c r="BI7" s="219"/>
      <c r="BJ7" s="219"/>
      <c r="BK7" s="219"/>
      <c r="BL7" s="219"/>
      <c r="BM7" s="219"/>
      <c r="BN7" s="219"/>
      <c r="BO7" s="219"/>
      <c r="BP7" s="219"/>
      <c r="BQ7" s="222">
        <v>1</v>
      </c>
      <c r="BR7" s="223"/>
      <c r="BS7" s="729" t="s">
        <v>612</v>
      </c>
      <c r="BT7" s="730"/>
      <c r="BU7" s="730"/>
      <c r="BV7" s="730"/>
      <c r="BW7" s="730"/>
      <c r="BX7" s="730"/>
      <c r="BY7" s="730"/>
      <c r="BZ7" s="730"/>
      <c r="CA7" s="730"/>
      <c r="CB7" s="730"/>
      <c r="CC7" s="730"/>
      <c r="CD7" s="730"/>
      <c r="CE7" s="730"/>
      <c r="CF7" s="730"/>
      <c r="CG7" s="745"/>
      <c r="CH7" s="726">
        <v>14</v>
      </c>
      <c r="CI7" s="727"/>
      <c r="CJ7" s="727"/>
      <c r="CK7" s="727"/>
      <c r="CL7" s="728"/>
      <c r="CM7" s="726">
        <v>335</v>
      </c>
      <c r="CN7" s="727"/>
      <c r="CO7" s="727"/>
      <c r="CP7" s="727"/>
      <c r="CQ7" s="728"/>
      <c r="CR7" s="726">
        <v>20</v>
      </c>
      <c r="CS7" s="727"/>
      <c r="CT7" s="727"/>
      <c r="CU7" s="727"/>
      <c r="CV7" s="728"/>
      <c r="CW7" s="726" t="s">
        <v>601</v>
      </c>
      <c r="CX7" s="727"/>
      <c r="CY7" s="727"/>
      <c r="CZ7" s="727"/>
      <c r="DA7" s="728"/>
      <c r="DB7" s="726" t="s">
        <v>531</v>
      </c>
      <c r="DC7" s="727"/>
      <c r="DD7" s="727"/>
      <c r="DE7" s="727"/>
      <c r="DF7" s="728"/>
      <c r="DG7" s="726" t="s">
        <v>531</v>
      </c>
      <c r="DH7" s="727"/>
      <c r="DI7" s="727"/>
      <c r="DJ7" s="727"/>
      <c r="DK7" s="728"/>
      <c r="DL7" s="726" t="s">
        <v>531</v>
      </c>
      <c r="DM7" s="727"/>
      <c r="DN7" s="727"/>
      <c r="DO7" s="727"/>
      <c r="DP7" s="728"/>
      <c r="DQ7" s="726" t="s">
        <v>531</v>
      </c>
      <c r="DR7" s="727"/>
      <c r="DS7" s="727"/>
      <c r="DT7" s="727"/>
      <c r="DU7" s="728"/>
      <c r="DV7" s="729"/>
      <c r="DW7" s="730"/>
      <c r="DX7" s="730"/>
      <c r="DY7" s="730"/>
      <c r="DZ7" s="731"/>
      <c r="EA7" s="220"/>
    </row>
    <row r="8" spans="1:131" s="221" customFormat="1" ht="26.25" customHeight="1" x14ac:dyDescent="0.2">
      <c r="A8" s="224">
        <v>2</v>
      </c>
      <c r="B8" s="763" t="s">
        <v>395</v>
      </c>
      <c r="C8" s="764"/>
      <c r="D8" s="764"/>
      <c r="E8" s="764"/>
      <c r="F8" s="764"/>
      <c r="G8" s="764"/>
      <c r="H8" s="764"/>
      <c r="I8" s="764"/>
      <c r="J8" s="764"/>
      <c r="K8" s="764"/>
      <c r="L8" s="764"/>
      <c r="M8" s="764"/>
      <c r="N8" s="764"/>
      <c r="O8" s="764"/>
      <c r="P8" s="765"/>
      <c r="Q8" s="766">
        <v>42</v>
      </c>
      <c r="R8" s="767"/>
      <c r="S8" s="767"/>
      <c r="T8" s="767"/>
      <c r="U8" s="767"/>
      <c r="V8" s="767">
        <v>42</v>
      </c>
      <c r="W8" s="767"/>
      <c r="X8" s="767"/>
      <c r="Y8" s="767"/>
      <c r="Z8" s="767"/>
      <c r="AA8" s="767">
        <v>0</v>
      </c>
      <c r="AB8" s="767"/>
      <c r="AC8" s="767"/>
      <c r="AD8" s="767"/>
      <c r="AE8" s="768"/>
      <c r="AF8" s="769">
        <v>0</v>
      </c>
      <c r="AG8" s="770"/>
      <c r="AH8" s="770"/>
      <c r="AI8" s="770"/>
      <c r="AJ8" s="771"/>
      <c r="AK8" s="752">
        <v>16</v>
      </c>
      <c r="AL8" s="753"/>
      <c r="AM8" s="753"/>
      <c r="AN8" s="753"/>
      <c r="AO8" s="753"/>
      <c r="AP8" s="753" t="s">
        <v>601</v>
      </c>
      <c r="AQ8" s="753"/>
      <c r="AR8" s="753"/>
      <c r="AS8" s="753"/>
      <c r="AT8" s="753"/>
      <c r="AU8" s="754"/>
      <c r="AV8" s="754"/>
      <c r="AW8" s="754"/>
      <c r="AX8" s="754"/>
      <c r="AY8" s="755"/>
      <c r="AZ8" s="218"/>
      <c r="BA8" s="218"/>
      <c r="BB8" s="218"/>
      <c r="BC8" s="218"/>
      <c r="BD8" s="218"/>
      <c r="BE8" s="219"/>
      <c r="BF8" s="219"/>
      <c r="BG8" s="219"/>
      <c r="BH8" s="219"/>
      <c r="BI8" s="219"/>
      <c r="BJ8" s="219"/>
      <c r="BK8" s="219"/>
      <c r="BL8" s="219"/>
      <c r="BM8" s="219"/>
      <c r="BN8" s="219"/>
      <c r="BO8" s="219"/>
      <c r="BP8" s="219"/>
      <c r="BQ8" s="224">
        <v>2</v>
      </c>
      <c r="BR8" s="225"/>
      <c r="BS8" s="756" t="s">
        <v>611</v>
      </c>
      <c r="BT8" s="757"/>
      <c r="BU8" s="757"/>
      <c r="BV8" s="757"/>
      <c r="BW8" s="757"/>
      <c r="BX8" s="757"/>
      <c r="BY8" s="757"/>
      <c r="BZ8" s="757"/>
      <c r="CA8" s="757"/>
      <c r="CB8" s="757"/>
      <c r="CC8" s="757"/>
      <c r="CD8" s="757"/>
      <c r="CE8" s="757"/>
      <c r="CF8" s="757"/>
      <c r="CG8" s="758"/>
      <c r="CH8" s="759">
        <v>-34</v>
      </c>
      <c r="CI8" s="760"/>
      <c r="CJ8" s="760"/>
      <c r="CK8" s="760"/>
      <c r="CL8" s="761"/>
      <c r="CM8" s="759">
        <v>1271</v>
      </c>
      <c r="CN8" s="760"/>
      <c r="CO8" s="760"/>
      <c r="CP8" s="760"/>
      <c r="CQ8" s="761"/>
      <c r="CR8" s="759">
        <v>536</v>
      </c>
      <c r="CS8" s="760"/>
      <c r="CT8" s="760"/>
      <c r="CU8" s="760"/>
      <c r="CV8" s="761"/>
      <c r="CW8" s="759">
        <v>79</v>
      </c>
      <c r="CX8" s="760"/>
      <c r="CY8" s="760"/>
      <c r="CZ8" s="760"/>
      <c r="DA8" s="761"/>
      <c r="DB8" s="759" t="s">
        <v>531</v>
      </c>
      <c r="DC8" s="760"/>
      <c r="DD8" s="760"/>
      <c r="DE8" s="760"/>
      <c r="DF8" s="761"/>
      <c r="DG8" s="759" t="s">
        <v>531</v>
      </c>
      <c r="DH8" s="760"/>
      <c r="DI8" s="760"/>
      <c r="DJ8" s="760"/>
      <c r="DK8" s="761"/>
      <c r="DL8" s="759" t="s">
        <v>531</v>
      </c>
      <c r="DM8" s="760"/>
      <c r="DN8" s="760"/>
      <c r="DO8" s="760"/>
      <c r="DP8" s="761"/>
      <c r="DQ8" s="759" t="s">
        <v>531</v>
      </c>
      <c r="DR8" s="760"/>
      <c r="DS8" s="760"/>
      <c r="DT8" s="760"/>
      <c r="DU8" s="761"/>
      <c r="DV8" s="756"/>
      <c r="DW8" s="757"/>
      <c r="DX8" s="757"/>
      <c r="DY8" s="757"/>
      <c r="DZ8" s="762"/>
      <c r="EA8" s="220"/>
    </row>
    <row r="9" spans="1:131" s="221" customFormat="1" ht="26.25" customHeight="1" x14ac:dyDescent="0.2">
      <c r="A9" s="224">
        <v>3</v>
      </c>
      <c r="B9" s="763"/>
      <c r="C9" s="764"/>
      <c r="D9" s="764"/>
      <c r="E9" s="764"/>
      <c r="F9" s="764"/>
      <c r="G9" s="764"/>
      <c r="H9" s="764"/>
      <c r="I9" s="764"/>
      <c r="J9" s="764"/>
      <c r="K9" s="764"/>
      <c r="L9" s="764"/>
      <c r="M9" s="764"/>
      <c r="N9" s="764"/>
      <c r="O9" s="764"/>
      <c r="P9" s="765"/>
      <c r="Q9" s="766"/>
      <c r="R9" s="767"/>
      <c r="S9" s="767"/>
      <c r="T9" s="767"/>
      <c r="U9" s="767"/>
      <c r="V9" s="767"/>
      <c r="W9" s="767"/>
      <c r="X9" s="767"/>
      <c r="Y9" s="767"/>
      <c r="Z9" s="767"/>
      <c r="AA9" s="767"/>
      <c r="AB9" s="767"/>
      <c r="AC9" s="767"/>
      <c r="AD9" s="767"/>
      <c r="AE9" s="768"/>
      <c r="AF9" s="769"/>
      <c r="AG9" s="770"/>
      <c r="AH9" s="770"/>
      <c r="AI9" s="770"/>
      <c r="AJ9" s="771"/>
      <c r="AK9" s="752"/>
      <c r="AL9" s="753"/>
      <c r="AM9" s="753"/>
      <c r="AN9" s="753"/>
      <c r="AO9" s="753"/>
      <c r="AP9" s="753"/>
      <c r="AQ9" s="753"/>
      <c r="AR9" s="753"/>
      <c r="AS9" s="753"/>
      <c r="AT9" s="753"/>
      <c r="AU9" s="754"/>
      <c r="AV9" s="754"/>
      <c r="AW9" s="754"/>
      <c r="AX9" s="754"/>
      <c r="AY9" s="755"/>
      <c r="AZ9" s="218"/>
      <c r="BA9" s="218"/>
      <c r="BB9" s="218"/>
      <c r="BC9" s="218"/>
      <c r="BD9" s="218"/>
      <c r="BE9" s="219"/>
      <c r="BF9" s="219"/>
      <c r="BG9" s="219"/>
      <c r="BH9" s="219"/>
      <c r="BI9" s="219"/>
      <c r="BJ9" s="219"/>
      <c r="BK9" s="219"/>
      <c r="BL9" s="219"/>
      <c r="BM9" s="219"/>
      <c r="BN9" s="219"/>
      <c r="BO9" s="219"/>
      <c r="BP9" s="219"/>
      <c r="BQ9" s="224">
        <v>3</v>
      </c>
      <c r="BR9" s="225"/>
      <c r="BS9" s="756"/>
      <c r="BT9" s="757"/>
      <c r="BU9" s="757"/>
      <c r="BV9" s="757"/>
      <c r="BW9" s="757"/>
      <c r="BX9" s="757"/>
      <c r="BY9" s="757"/>
      <c r="BZ9" s="757"/>
      <c r="CA9" s="757"/>
      <c r="CB9" s="757"/>
      <c r="CC9" s="757"/>
      <c r="CD9" s="757"/>
      <c r="CE9" s="757"/>
      <c r="CF9" s="757"/>
      <c r="CG9" s="758"/>
      <c r="CH9" s="759"/>
      <c r="CI9" s="760"/>
      <c r="CJ9" s="760"/>
      <c r="CK9" s="760"/>
      <c r="CL9" s="761"/>
      <c r="CM9" s="759"/>
      <c r="CN9" s="760"/>
      <c r="CO9" s="760"/>
      <c r="CP9" s="760"/>
      <c r="CQ9" s="761"/>
      <c r="CR9" s="759"/>
      <c r="CS9" s="760"/>
      <c r="CT9" s="760"/>
      <c r="CU9" s="760"/>
      <c r="CV9" s="761"/>
      <c r="CW9" s="759"/>
      <c r="CX9" s="760"/>
      <c r="CY9" s="760"/>
      <c r="CZ9" s="760"/>
      <c r="DA9" s="761"/>
      <c r="DB9" s="759"/>
      <c r="DC9" s="760"/>
      <c r="DD9" s="760"/>
      <c r="DE9" s="760"/>
      <c r="DF9" s="761"/>
      <c r="DG9" s="759"/>
      <c r="DH9" s="760"/>
      <c r="DI9" s="760"/>
      <c r="DJ9" s="760"/>
      <c r="DK9" s="761"/>
      <c r="DL9" s="759"/>
      <c r="DM9" s="760"/>
      <c r="DN9" s="760"/>
      <c r="DO9" s="760"/>
      <c r="DP9" s="761"/>
      <c r="DQ9" s="759"/>
      <c r="DR9" s="760"/>
      <c r="DS9" s="760"/>
      <c r="DT9" s="760"/>
      <c r="DU9" s="761"/>
      <c r="DV9" s="756"/>
      <c r="DW9" s="757"/>
      <c r="DX9" s="757"/>
      <c r="DY9" s="757"/>
      <c r="DZ9" s="762"/>
      <c r="EA9" s="220"/>
    </row>
    <row r="10" spans="1:131" s="221" customFormat="1" ht="26.25" customHeight="1" x14ac:dyDescent="0.2">
      <c r="A10" s="224">
        <v>4</v>
      </c>
      <c r="B10" s="763"/>
      <c r="C10" s="764"/>
      <c r="D10" s="764"/>
      <c r="E10" s="764"/>
      <c r="F10" s="764"/>
      <c r="G10" s="764"/>
      <c r="H10" s="764"/>
      <c r="I10" s="764"/>
      <c r="J10" s="764"/>
      <c r="K10" s="764"/>
      <c r="L10" s="764"/>
      <c r="M10" s="764"/>
      <c r="N10" s="764"/>
      <c r="O10" s="764"/>
      <c r="P10" s="765"/>
      <c r="Q10" s="766"/>
      <c r="R10" s="767"/>
      <c r="S10" s="767"/>
      <c r="T10" s="767"/>
      <c r="U10" s="767"/>
      <c r="V10" s="767"/>
      <c r="W10" s="767"/>
      <c r="X10" s="767"/>
      <c r="Y10" s="767"/>
      <c r="Z10" s="767"/>
      <c r="AA10" s="767"/>
      <c r="AB10" s="767"/>
      <c r="AC10" s="767"/>
      <c r="AD10" s="767"/>
      <c r="AE10" s="768"/>
      <c r="AF10" s="769"/>
      <c r="AG10" s="770"/>
      <c r="AH10" s="770"/>
      <c r="AI10" s="770"/>
      <c r="AJ10" s="771"/>
      <c r="AK10" s="752"/>
      <c r="AL10" s="753"/>
      <c r="AM10" s="753"/>
      <c r="AN10" s="753"/>
      <c r="AO10" s="753"/>
      <c r="AP10" s="753"/>
      <c r="AQ10" s="753"/>
      <c r="AR10" s="753"/>
      <c r="AS10" s="753"/>
      <c r="AT10" s="753"/>
      <c r="AU10" s="754"/>
      <c r="AV10" s="754"/>
      <c r="AW10" s="754"/>
      <c r="AX10" s="754"/>
      <c r="AY10" s="755"/>
      <c r="AZ10" s="218"/>
      <c r="BA10" s="218"/>
      <c r="BB10" s="218"/>
      <c r="BC10" s="218"/>
      <c r="BD10" s="218"/>
      <c r="BE10" s="219"/>
      <c r="BF10" s="219"/>
      <c r="BG10" s="219"/>
      <c r="BH10" s="219"/>
      <c r="BI10" s="219"/>
      <c r="BJ10" s="219"/>
      <c r="BK10" s="219"/>
      <c r="BL10" s="219"/>
      <c r="BM10" s="219"/>
      <c r="BN10" s="219"/>
      <c r="BO10" s="219"/>
      <c r="BP10" s="219"/>
      <c r="BQ10" s="224">
        <v>4</v>
      </c>
      <c r="BR10" s="225"/>
      <c r="BS10" s="756"/>
      <c r="BT10" s="757"/>
      <c r="BU10" s="757"/>
      <c r="BV10" s="757"/>
      <c r="BW10" s="757"/>
      <c r="BX10" s="757"/>
      <c r="BY10" s="757"/>
      <c r="BZ10" s="757"/>
      <c r="CA10" s="757"/>
      <c r="CB10" s="757"/>
      <c r="CC10" s="757"/>
      <c r="CD10" s="757"/>
      <c r="CE10" s="757"/>
      <c r="CF10" s="757"/>
      <c r="CG10" s="758"/>
      <c r="CH10" s="759"/>
      <c r="CI10" s="760"/>
      <c r="CJ10" s="760"/>
      <c r="CK10" s="760"/>
      <c r="CL10" s="761"/>
      <c r="CM10" s="759"/>
      <c r="CN10" s="760"/>
      <c r="CO10" s="760"/>
      <c r="CP10" s="760"/>
      <c r="CQ10" s="761"/>
      <c r="CR10" s="759"/>
      <c r="CS10" s="760"/>
      <c r="CT10" s="760"/>
      <c r="CU10" s="760"/>
      <c r="CV10" s="761"/>
      <c r="CW10" s="759"/>
      <c r="CX10" s="760"/>
      <c r="CY10" s="760"/>
      <c r="CZ10" s="760"/>
      <c r="DA10" s="761"/>
      <c r="DB10" s="759"/>
      <c r="DC10" s="760"/>
      <c r="DD10" s="760"/>
      <c r="DE10" s="760"/>
      <c r="DF10" s="761"/>
      <c r="DG10" s="759"/>
      <c r="DH10" s="760"/>
      <c r="DI10" s="760"/>
      <c r="DJ10" s="760"/>
      <c r="DK10" s="761"/>
      <c r="DL10" s="759"/>
      <c r="DM10" s="760"/>
      <c r="DN10" s="760"/>
      <c r="DO10" s="760"/>
      <c r="DP10" s="761"/>
      <c r="DQ10" s="759"/>
      <c r="DR10" s="760"/>
      <c r="DS10" s="760"/>
      <c r="DT10" s="760"/>
      <c r="DU10" s="761"/>
      <c r="DV10" s="756"/>
      <c r="DW10" s="757"/>
      <c r="DX10" s="757"/>
      <c r="DY10" s="757"/>
      <c r="DZ10" s="762"/>
      <c r="EA10" s="220"/>
    </row>
    <row r="11" spans="1:131" s="221" customFormat="1" ht="26.25" customHeight="1" x14ac:dyDescent="0.2">
      <c r="A11" s="224">
        <v>5</v>
      </c>
      <c r="B11" s="763"/>
      <c r="C11" s="764"/>
      <c r="D11" s="764"/>
      <c r="E11" s="764"/>
      <c r="F11" s="764"/>
      <c r="G11" s="764"/>
      <c r="H11" s="764"/>
      <c r="I11" s="764"/>
      <c r="J11" s="764"/>
      <c r="K11" s="764"/>
      <c r="L11" s="764"/>
      <c r="M11" s="764"/>
      <c r="N11" s="764"/>
      <c r="O11" s="764"/>
      <c r="P11" s="765"/>
      <c r="Q11" s="766"/>
      <c r="R11" s="767"/>
      <c r="S11" s="767"/>
      <c r="T11" s="767"/>
      <c r="U11" s="767"/>
      <c r="V11" s="767"/>
      <c r="W11" s="767"/>
      <c r="X11" s="767"/>
      <c r="Y11" s="767"/>
      <c r="Z11" s="767"/>
      <c r="AA11" s="767"/>
      <c r="AB11" s="767"/>
      <c r="AC11" s="767"/>
      <c r="AD11" s="767"/>
      <c r="AE11" s="768"/>
      <c r="AF11" s="769"/>
      <c r="AG11" s="770"/>
      <c r="AH11" s="770"/>
      <c r="AI11" s="770"/>
      <c r="AJ11" s="771"/>
      <c r="AK11" s="752"/>
      <c r="AL11" s="753"/>
      <c r="AM11" s="753"/>
      <c r="AN11" s="753"/>
      <c r="AO11" s="753"/>
      <c r="AP11" s="753"/>
      <c r="AQ11" s="753"/>
      <c r="AR11" s="753"/>
      <c r="AS11" s="753"/>
      <c r="AT11" s="753"/>
      <c r="AU11" s="754"/>
      <c r="AV11" s="754"/>
      <c r="AW11" s="754"/>
      <c r="AX11" s="754"/>
      <c r="AY11" s="755"/>
      <c r="AZ11" s="218"/>
      <c r="BA11" s="218"/>
      <c r="BB11" s="218"/>
      <c r="BC11" s="218"/>
      <c r="BD11" s="218"/>
      <c r="BE11" s="219"/>
      <c r="BF11" s="219"/>
      <c r="BG11" s="219"/>
      <c r="BH11" s="219"/>
      <c r="BI11" s="219"/>
      <c r="BJ11" s="219"/>
      <c r="BK11" s="219"/>
      <c r="BL11" s="219"/>
      <c r="BM11" s="219"/>
      <c r="BN11" s="219"/>
      <c r="BO11" s="219"/>
      <c r="BP11" s="219"/>
      <c r="BQ11" s="224">
        <v>5</v>
      </c>
      <c r="BR11" s="225"/>
      <c r="BS11" s="756"/>
      <c r="BT11" s="757"/>
      <c r="BU11" s="757"/>
      <c r="BV11" s="757"/>
      <c r="BW11" s="757"/>
      <c r="BX11" s="757"/>
      <c r="BY11" s="757"/>
      <c r="BZ11" s="757"/>
      <c r="CA11" s="757"/>
      <c r="CB11" s="757"/>
      <c r="CC11" s="757"/>
      <c r="CD11" s="757"/>
      <c r="CE11" s="757"/>
      <c r="CF11" s="757"/>
      <c r="CG11" s="758"/>
      <c r="CH11" s="759"/>
      <c r="CI11" s="760"/>
      <c r="CJ11" s="760"/>
      <c r="CK11" s="760"/>
      <c r="CL11" s="761"/>
      <c r="CM11" s="759"/>
      <c r="CN11" s="760"/>
      <c r="CO11" s="760"/>
      <c r="CP11" s="760"/>
      <c r="CQ11" s="761"/>
      <c r="CR11" s="759"/>
      <c r="CS11" s="760"/>
      <c r="CT11" s="760"/>
      <c r="CU11" s="760"/>
      <c r="CV11" s="761"/>
      <c r="CW11" s="759"/>
      <c r="CX11" s="760"/>
      <c r="CY11" s="760"/>
      <c r="CZ11" s="760"/>
      <c r="DA11" s="761"/>
      <c r="DB11" s="759"/>
      <c r="DC11" s="760"/>
      <c r="DD11" s="760"/>
      <c r="DE11" s="760"/>
      <c r="DF11" s="761"/>
      <c r="DG11" s="759"/>
      <c r="DH11" s="760"/>
      <c r="DI11" s="760"/>
      <c r="DJ11" s="760"/>
      <c r="DK11" s="761"/>
      <c r="DL11" s="759"/>
      <c r="DM11" s="760"/>
      <c r="DN11" s="760"/>
      <c r="DO11" s="760"/>
      <c r="DP11" s="761"/>
      <c r="DQ11" s="759"/>
      <c r="DR11" s="760"/>
      <c r="DS11" s="760"/>
      <c r="DT11" s="760"/>
      <c r="DU11" s="761"/>
      <c r="DV11" s="756"/>
      <c r="DW11" s="757"/>
      <c r="DX11" s="757"/>
      <c r="DY11" s="757"/>
      <c r="DZ11" s="762"/>
      <c r="EA11" s="220"/>
    </row>
    <row r="12" spans="1:131" s="221" customFormat="1" ht="26.25" customHeight="1" x14ac:dyDescent="0.2">
      <c r="A12" s="224">
        <v>6</v>
      </c>
      <c r="B12" s="763"/>
      <c r="C12" s="764"/>
      <c r="D12" s="764"/>
      <c r="E12" s="764"/>
      <c r="F12" s="764"/>
      <c r="G12" s="764"/>
      <c r="H12" s="764"/>
      <c r="I12" s="764"/>
      <c r="J12" s="764"/>
      <c r="K12" s="764"/>
      <c r="L12" s="764"/>
      <c r="M12" s="764"/>
      <c r="N12" s="764"/>
      <c r="O12" s="764"/>
      <c r="P12" s="765"/>
      <c r="Q12" s="766"/>
      <c r="R12" s="767"/>
      <c r="S12" s="767"/>
      <c r="T12" s="767"/>
      <c r="U12" s="767"/>
      <c r="V12" s="767"/>
      <c r="W12" s="767"/>
      <c r="X12" s="767"/>
      <c r="Y12" s="767"/>
      <c r="Z12" s="767"/>
      <c r="AA12" s="767"/>
      <c r="AB12" s="767"/>
      <c r="AC12" s="767"/>
      <c r="AD12" s="767"/>
      <c r="AE12" s="768"/>
      <c r="AF12" s="769"/>
      <c r="AG12" s="770"/>
      <c r="AH12" s="770"/>
      <c r="AI12" s="770"/>
      <c r="AJ12" s="771"/>
      <c r="AK12" s="752"/>
      <c r="AL12" s="753"/>
      <c r="AM12" s="753"/>
      <c r="AN12" s="753"/>
      <c r="AO12" s="753"/>
      <c r="AP12" s="753"/>
      <c r="AQ12" s="753"/>
      <c r="AR12" s="753"/>
      <c r="AS12" s="753"/>
      <c r="AT12" s="753"/>
      <c r="AU12" s="754"/>
      <c r="AV12" s="754"/>
      <c r="AW12" s="754"/>
      <c r="AX12" s="754"/>
      <c r="AY12" s="755"/>
      <c r="AZ12" s="218"/>
      <c r="BA12" s="218"/>
      <c r="BB12" s="218"/>
      <c r="BC12" s="218"/>
      <c r="BD12" s="218"/>
      <c r="BE12" s="219"/>
      <c r="BF12" s="219"/>
      <c r="BG12" s="219"/>
      <c r="BH12" s="219"/>
      <c r="BI12" s="219"/>
      <c r="BJ12" s="219"/>
      <c r="BK12" s="219"/>
      <c r="BL12" s="219"/>
      <c r="BM12" s="219"/>
      <c r="BN12" s="219"/>
      <c r="BO12" s="219"/>
      <c r="BP12" s="219"/>
      <c r="BQ12" s="224">
        <v>6</v>
      </c>
      <c r="BR12" s="225"/>
      <c r="BS12" s="756"/>
      <c r="BT12" s="757"/>
      <c r="BU12" s="757"/>
      <c r="BV12" s="757"/>
      <c r="BW12" s="757"/>
      <c r="BX12" s="757"/>
      <c r="BY12" s="757"/>
      <c r="BZ12" s="757"/>
      <c r="CA12" s="757"/>
      <c r="CB12" s="757"/>
      <c r="CC12" s="757"/>
      <c r="CD12" s="757"/>
      <c r="CE12" s="757"/>
      <c r="CF12" s="757"/>
      <c r="CG12" s="758"/>
      <c r="CH12" s="759"/>
      <c r="CI12" s="760"/>
      <c r="CJ12" s="760"/>
      <c r="CK12" s="760"/>
      <c r="CL12" s="761"/>
      <c r="CM12" s="759"/>
      <c r="CN12" s="760"/>
      <c r="CO12" s="760"/>
      <c r="CP12" s="760"/>
      <c r="CQ12" s="761"/>
      <c r="CR12" s="759"/>
      <c r="CS12" s="760"/>
      <c r="CT12" s="760"/>
      <c r="CU12" s="760"/>
      <c r="CV12" s="761"/>
      <c r="CW12" s="759"/>
      <c r="CX12" s="760"/>
      <c r="CY12" s="760"/>
      <c r="CZ12" s="760"/>
      <c r="DA12" s="761"/>
      <c r="DB12" s="759"/>
      <c r="DC12" s="760"/>
      <c r="DD12" s="760"/>
      <c r="DE12" s="760"/>
      <c r="DF12" s="761"/>
      <c r="DG12" s="759"/>
      <c r="DH12" s="760"/>
      <c r="DI12" s="760"/>
      <c r="DJ12" s="760"/>
      <c r="DK12" s="761"/>
      <c r="DL12" s="759"/>
      <c r="DM12" s="760"/>
      <c r="DN12" s="760"/>
      <c r="DO12" s="760"/>
      <c r="DP12" s="761"/>
      <c r="DQ12" s="759"/>
      <c r="DR12" s="760"/>
      <c r="DS12" s="760"/>
      <c r="DT12" s="760"/>
      <c r="DU12" s="761"/>
      <c r="DV12" s="756"/>
      <c r="DW12" s="757"/>
      <c r="DX12" s="757"/>
      <c r="DY12" s="757"/>
      <c r="DZ12" s="762"/>
      <c r="EA12" s="220"/>
    </row>
    <row r="13" spans="1:131" s="221" customFormat="1" ht="26.25" customHeight="1" x14ac:dyDescent="0.2">
      <c r="A13" s="224">
        <v>7</v>
      </c>
      <c r="B13" s="763"/>
      <c r="C13" s="764"/>
      <c r="D13" s="764"/>
      <c r="E13" s="764"/>
      <c r="F13" s="764"/>
      <c r="G13" s="764"/>
      <c r="H13" s="764"/>
      <c r="I13" s="764"/>
      <c r="J13" s="764"/>
      <c r="K13" s="764"/>
      <c r="L13" s="764"/>
      <c r="M13" s="764"/>
      <c r="N13" s="764"/>
      <c r="O13" s="764"/>
      <c r="P13" s="765"/>
      <c r="Q13" s="766"/>
      <c r="R13" s="767"/>
      <c r="S13" s="767"/>
      <c r="T13" s="767"/>
      <c r="U13" s="767"/>
      <c r="V13" s="767"/>
      <c r="W13" s="767"/>
      <c r="X13" s="767"/>
      <c r="Y13" s="767"/>
      <c r="Z13" s="767"/>
      <c r="AA13" s="767"/>
      <c r="AB13" s="767"/>
      <c r="AC13" s="767"/>
      <c r="AD13" s="767"/>
      <c r="AE13" s="768"/>
      <c r="AF13" s="769"/>
      <c r="AG13" s="770"/>
      <c r="AH13" s="770"/>
      <c r="AI13" s="770"/>
      <c r="AJ13" s="771"/>
      <c r="AK13" s="752"/>
      <c r="AL13" s="753"/>
      <c r="AM13" s="753"/>
      <c r="AN13" s="753"/>
      <c r="AO13" s="753"/>
      <c r="AP13" s="753"/>
      <c r="AQ13" s="753"/>
      <c r="AR13" s="753"/>
      <c r="AS13" s="753"/>
      <c r="AT13" s="753"/>
      <c r="AU13" s="754"/>
      <c r="AV13" s="754"/>
      <c r="AW13" s="754"/>
      <c r="AX13" s="754"/>
      <c r="AY13" s="755"/>
      <c r="AZ13" s="218"/>
      <c r="BA13" s="218"/>
      <c r="BB13" s="218"/>
      <c r="BC13" s="218"/>
      <c r="BD13" s="218"/>
      <c r="BE13" s="219"/>
      <c r="BF13" s="219"/>
      <c r="BG13" s="219"/>
      <c r="BH13" s="219"/>
      <c r="BI13" s="219"/>
      <c r="BJ13" s="219"/>
      <c r="BK13" s="219"/>
      <c r="BL13" s="219"/>
      <c r="BM13" s="219"/>
      <c r="BN13" s="219"/>
      <c r="BO13" s="219"/>
      <c r="BP13" s="219"/>
      <c r="BQ13" s="224">
        <v>7</v>
      </c>
      <c r="BR13" s="225"/>
      <c r="BS13" s="756"/>
      <c r="BT13" s="757"/>
      <c r="BU13" s="757"/>
      <c r="BV13" s="757"/>
      <c r="BW13" s="757"/>
      <c r="BX13" s="757"/>
      <c r="BY13" s="757"/>
      <c r="BZ13" s="757"/>
      <c r="CA13" s="757"/>
      <c r="CB13" s="757"/>
      <c r="CC13" s="757"/>
      <c r="CD13" s="757"/>
      <c r="CE13" s="757"/>
      <c r="CF13" s="757"/>
      <c r="CG13" s="758"/>
      <c r="CH13" s="759"/>
      <c r="CI13" s="760"/>
      <c r="CJ13" s="760"/>
      <c r="CK13" s="760"/>
      <c r="CL13" s="761"/>
      <c r="CM13" s="759"/>
      <c r="CN13" s="760"/>
      <c r="CO13" s="760"/>
      <c r="CP13" s="760"/>
      <c r="CQ13" s="761"/>
      <c r="CR13" s="759"/>
      <c r="CS13" s="760"/>
      <c r="CT13" s="760"/>
      <c r="CU13" s="760"/>
      <c r="CV13" s="761"/>
      <c r="CW13" s="759"/>
      <c r="CX13" s="760"/>
      <c r="CY13" s="760"/>
      <c r="CZ13" s="760"/>
      <c r="DA13" s="761"/>
      <c r="DB13" s="759"/>
      <c r="DC13" s="760"/>
      <c r="DD13" s="760"/>
      <c r="DE13" s="760"/>
      <c r="DF13" s="761"/>
      <c r="DG13" s="759"/>
      <c r="DH13" s="760"/>
      <c r="DI13" s="760"/>
      <c r="DJ13" s="760"/>
      <c r="DK13" s="761"/>
      <c r="DL13" s="759"/>
      <c r="DM13" s="760"/>
      <c r="DN13" s="760"/>
      <c r="DO13" s="760"/>
      <c r="DP13" s="761"/>
      <c r="DQ13" s="759"/>
      <c r="DR13" s="760"/>
      <c r="DS13" s="760"/>
      <c r="DT13" s="760"/>
      <c r="DU13" s="761"/>
      <c r="DV13" s="756"/>
      <c r="DW13" s="757"/>
      <c r="DX13" s="757"/>
      <c r="DY13" s="757"/>
      <c r="DZ13" s="762"/>
      <c r="EA13" s="220"/>
    </row>
    <row r="14" spans="1:131" s="221" customFormat="1" ht="26.25" customHeight="1" x14ac:dyDescent="0.2">
      <c r="A14" s="224">
        <v>8</v>
      </c>
      <c r="B14" s="763"/>
      <c r="C14" s="764"/>
      <c r="D14" s="764"/>
      <c r="E14" s="764"/>
      <c r="F14" s="764"/>
      <c r="G14" s="764"/>
      <c r="H14" s="764"/>
      <c r="I14" s="764"/>
      <c r="J14" s="764"/>
      <c r="K14" s="764"/>
      <c r="L14" s="764"/>
      <c r="M14" s="764"/>
      <c r="N14" s="764"/>
      <c r="O14" s="764"/>
      <c r="P14" s="765"/>
      <c r="Q14" s="766"/>
      <c r="R14" s="767"/>
      <c r="S14" s="767"/>
      <c r="T14" s="767"/>
      <c r="U14" s="767"/>
      <c r="V14" s="767"/>
      <c r="W14" s="767"/>
      <c r="X14" s="767"/>
      <c r="Y14" s="767"/>
      <c r="Z14" s="767"/>
      <c r="AA14" s="767"/>
      <c r="AB14" s="767"/>
      <c r="AC14" s="767"/>
      <c r="AD14" s="767"/>
      <c r="AE14" s="768"/>
      <c r="AF14" s="769"/>
      <c r="AG14" s="770"/>
      <c r="AH14" s="770"/>
      <c r="AI14" s="770"/>
      <c r="AJ14" s="771"/>
      <c r="AK14" s="752"/>
      <c r="AL14" s="753"/>
      <c r="AM14" s="753"/>
      <c r="AN14" s="753"/>
      <c r="AO14" s="753"/>
      <c r="AP14" s="753"/>
      <c r="AQ14" s="753"/>
      <c r="AR14" s="753"/>
      <c r="AS14" s="753"/>
      <c r="AT14" s="753"/>
      <c r="AU14" s="754"/>
      <c r="AV14" s="754"/>
      <c r="AW14" s="754"/>
      <c r="AX14" s="754"/>
      <c r="AY14" s="755"/>
      <c r="AZ14" s="218"/>
      <c r="BA14" s="218"/>
      <c r="BB14" s="218"/>
      <c r="BC14" s="218"/>
      <c r="BD14" s="218"/>
      <c r="BE14" s="219"/>
      <c r="BF14" s="219"/>
      <c r="BG14" s="219"/>
      <c r="BH14" s="219"/>
      <c r="BI14" s="219"/>
      <c r="BJ14" s="219"/>
      <c r="BK14" s="219"/>
      <c r="BL14" s="219"/>
      <c r="BM14" s="219"/>
      <c r="BN14" s="219"/>
      <c r="BO14" s="219"/>
      <c r="BP14" s="219"/>
      <c r="BQ14" s="224">
        <v>8</v>
      </c>
      <c r="BR14" s="225"/>
      <c r="BS14" s="756"/>
      <c r="BT14" s="757"/>
      <c r="BU14" s="757"/>
      <c r="BV14" s="757"/>
      <c r="BW14" s="757"/>
      <c r="BX14" s="757"/>
      <c r="BY14" s="757"/>
      <c r="BZ14" s="757"/>
      <c r="CA14" s="757"/>
      <c r="CB14" s="757"/>
      <c r="CC14" s="757"/>
      <c r="CD14" s="757"/>
      <c r="CE14" s="757"/>
      <c r="CF14" s="757"/>
      <c r="CG14" s="758"/>
      <c r="CH14" s="759"/>
      <c r="CI14" s="760"/>
      <c r="CJ14" s="760"/>
      <c r="CK14" s="760"/>
      <c r="CL14" s="761"/>
      <c r="CM14" s="759"/>
      <c r="CN14" s="760"/>
      <c r="CO14" s="760"/>
      <c r="CP14" s="760"/>
      <c r="CQ14" s="761"/>
      <c r="CR14" s="759"/>
      <c r="CS14" s="760"/>
      <c r="CT14" s="760"/>
      <c r="CU14" s="760"/>
      <c r="CV14" s="761"/>
      <c r="CW14" s="759"/>
      <c r="CX14" s="760"/>
      <c r="CY14" s="760"/>
      <c r="CZ14" s="760"/>
      <c r="DA14" s="761"/>
      <c r="DB14" s="759"/>
      <c r="DC14" s="760"/>
      <c r="DD14" s="760"/>
      <c r="DE14" s="760"/>
      <c r="DF14" s="761"/>
      <c r="DG14" s="759"/>
      <c r="DH14" s="760"/>
      <c r="DI14" s="760"/>
      <c r="DJ14" s="760"/>
      <c r="DK14" s="761"/>
      <c r="DL14" s="759"/>
      <c r="DM14" s="760"/>
      <c r="DN14" s="760"/>
      <c r="DO14" s="760"/>
      <c r="DP14" s="761"/>
      <c r="DQ14" s="759"/>
      <c r="DR14" s="760"/>
      <c r="DS14" s="760"/>
      <c r="DT14" s="760"/>
      <c r="DU14" s="761"/>
      <c r="DV14" s="756"/>
      <c r="DW14" s="757"/>
      <c r="DX14" s="757"/>
      <c r="DY14" s="757"/>
      <c r="DZ14" s="762"/>
      <c r="EA14" s="220"/>
    </row>
    <row r="15" spans="1:131" s="221" customFormat="1" ht="26.25" customHeight="1" x14ac:dyDescent="0.2">
      <c r="A15" s="224">
        <v>9</v>
      </c>
      <c r="B15" s="763"/>
      <c r="C15" s="764"/>
      <c r="D15" s="764"/>
      <c r="E15" s="764"/>
      <c r="F15" s="764"/>
      <c r="G15" s="764"/>
      <c r="H15" s="764"/>
      <c r="I15" s="764"/>
      <c r="J15" s="764"/>
      <c r="K15" s="764"/>
      <c r="L15" s="764"/>
      <c r="M15" s="764"/>
      <c r="N15" s="764"/>
      <c r="O15" s="764"/>
      <c r="P15" s="765"/>
      <c r="Q15" s="766"/>
      <c r="R15" s="767"/>
      <c r="S15" s="767"/>
      <c r="T15" s="767"/>
      <c r="U15" s="767"/>
      <c r="V15" s="767"/>
      <c r="W15" s="767"/>
      <c r="X15" s="767"/>
      <c r="Y15" s="767"/>
      <c r="Z15" s="767"/>
      <c r="AA15" s="767"/>
      <c r="AB15" s="767"/>
      <c r="AC15" s="767"/>
      <c r="AD15" s="767"/>
      <c r="AE15" s="768"/>
      <c r="AF15" s="769"/>
      <c r="AG15" s="770"/>
      <c r="AH15" s="770"/>
      <c r="AI15" s="770"/>
      <c r="AJ15" s="771"/>
      <c r="AK15" s="752"/>
      <c r="AL15" s="753"/>
      <c r="AM15" s="753"/>
      <c r="AN15" s="753"/>
      <c r="AO15" s="753"/>
      <c r="AP15" s="753"/>
      <c r="AQ15" s="753"/>
      <c r="AR15" s="753"/>
      <c r="AS15" s="753"/>
      <c r="AT15" s="753"/>
      <c r="AU15" s="754"/>
      <c r="AV15" s="754"/>
      <c r="AW15" s="754"/>
      <c r="AX15" s="754"/>
      <c r="AY15" s="755"/>
      <c r="AZ15" s="218"/>
      <c r="BA15" s="218"/>
      <c r="BB15" s="218"/>
      <c r="BC15" s="218"/>
      <c r="BD15" s="218"/>
      <c r="BE15" s="219"/>
      <c r="BF15" s="219"/>
      <c r="BG15" s="219"/>
      <c r="BH15" s="219"/>
      <c r="BI15" s="219"/>
      <c r="BJ15" s="219"/>
      <c r="BK15" s="219"/>
      <c r="BL15" s="219"/>
      <c r="BM15" s="219"/>
      <c r="BN15" s="219"/>
      <c r="BO15" s="219"/>
      <c r="BP15" s="219"/>
      <c r="BQ15" s="224">
        <v>9</v>
      </c>
      <c r="BR15" s="225"/>
      <c r="BS15" s="756"/>
      <c r="BT15" s="757"/>
      <c r="BU15" s="757"/>
      <c r="BV15" s="757"/>
      <c r="BW15" s="757"/>
      <c r="BX15" s="757"/>
      <c r="BY15" s="757"/>
      <c r="BZ15" s="757"/>
      <c r="CA15" s="757"/>
      <c r="CB15" s="757"/>
      <c r="CC15" s="757"/>
      <c r="CD15" s="757"/>
      <c r="CE15" s="757"/>
      <c r="CF15" s="757"/>
      <c r="CG15" s="758"/>
      <c r="CH15" s="759"/>
      <c r="CI15" s="760"/>
      <c r="CJ15" s="760"/>
      <c r="CK15" s="760"/>
      <c r="CL15" s="761"/>
      <c r="CM15" s="759"/>
      <c r="CN15" s="760"/>
      <c r="CO15" s="760"/>
      <c r="CP15" s="760"/>
      <c r="CQ15" s="761"/>
      <c r="CR15" s="759"/>
      <c r="CS15" s="760"/>
      <c r="CT15" s="760"/>
      <c r="CU15" s="760"/>
      <c r="CV15" s="761"/>
      <c r="CW15" s="759"/>
      <c r="CX15" s="760"/>
      <c r="CY15" s="760"/>
      <c r="CZ15" s="760"/>
      <c r="DA15" s="761"/>
      <c r="DB15" s="759"/>
      <c r="DC15" s="760"/>
      <c r="DD15" s="760"/>
      <c r="DE15" s="760"/>
      <c r="DF15" s="761"/>
      <c r="DG15" s="759"/>
      <c r="DH15" s="760"/>
      <c r="DI15" s="760"/>
      <c r="DJ15" s="760"/>
      <c r="DK15" s="761"/>
      <c r="DL15" s="759"/>
      <c r="DM15" s="760"/>
      <c r="DN15" s="760"/>
      <c r="DO15" s="760"/>
      <c r="DP15" s="761"/>
      <c r="DQ15" s="759"/>
      <c r="DR15" s="760"/>
      <c r="DS15" s="760"/>
      <c r="DT15" s="760"/>
      <c r="DU15" s="761"/>
      <c r="DV15" s="756"/>
      <c r="DW15" s="757"/>
      <c r="DX15" s="757"/>
      <c r="DY15" s="757"/>
      <c r="DZ15" s="762"/>
      <c r="EA15" s="220"/>
    </row>
    <row r="16" spans="1:131" s="221" customFormat="1" ht="26.25" customHeight="1" x14ac:dyDescent="0.2">
      <c r="A16" s="224">
        <v>10</v>
      </c>
      <c r="B16" s="763"/>
      <c r="C16" s="764"/>
      <c r="D16" s="764"/>
      <c r="E16" s="764"/>
      <c r="F16" s="764"/>
      <c r="G16" s="764"/>
      <c r="H16" s="764"/>
      <c r="I16" s="764"/>
      <c r="J16" s="764"/>
      <c r="K16" s="764"/>
      <c r="L16" s="764"/>
      <c r="M16" s="764"/>
      <c r="N16" s="764"/>
      <c r="O16" s="764"/>
      <c r="P16" s="765"/>
      <c r="Q16" s="766"/>
      <c r="R16" s="767"/>
      <c r="S16" s="767"/>
      <c r="T16" s="767"/>
      <c r="U16" s="767"/>
      <c r="V16" s="767"/>
      <c r="W16" s="767"/>
      <c r="X16" s="767"/>
      <c r="Y16" s="767"/>
      <c r="Z16" s="767"/>
      <c r="AA16" s="767"/>
      <c r="AB16" s="767"/>
      <c r="AC16" s="767"/>
      <c r="AD16" s="767"/>
      <c r="AE16" s="768"/>
      <c r="AF16" s="769"/>
      <c r="AG16" s="770"/>
      <c r="AH16" s="770"/>
      <c r="AI16" s="770"/>
      <c r="AJ16" s="771"/>
      <c r="AK16" s="752"/>
      <c r="AL16" s="753"/>
      <c r="AM16" s="753"/>
      <c r="AN16" s="753"/>
      <c r="AO16" s="753"/>
      <c r="AP16" s="753"/>
      <c r="AQ16" s="753"/>
      <c r="AR16" s="753"/>
      <c r="AS16" s="753"/>
      <c r="AT16" s="753"/>
      <c r="AU16" s="754"/>
      <c r="AV16" s="754"/>
      <c r="AW16" s="754"/>
      <c r="AX16" s="754"/>
      <c r="AY16" s="755"/>
      <c r="AZ16" s="218"/>
      <c r="BA16" s="218"/>
      <c r="BB16" s="218"/>
      <c r="BC16" s="218"/>
      <c r="BD16" s="218"/>
      <c r="BE16" s="219"/>
      <c r="BF16" s="219"/>
      <c r="BG16" s="219"/>
      <c r="BH16" s="219"/>
      <c r="BI16" s="219"/>
      <c r="BJ16" s="219"/>
      <c r="BK16" s="219"/>
      <c r="BL16" s="219"/>
      <c r="BM16" s="219"/>
      <c r="BN16" s="219"/>
      <c r="BO16" s="219"/>
      <c r="BP16" s="219"/>
      <c r="BQ16" s="224">
        <v>10</v>
      </c>
      <c r="BR16" s="225"/>
      <c r="BS16" s="756"/>
      <c r="BT16" s="757"/>
      <c r="BU16" s="757"/>
      <c r="BV16" s="757"/>
      <c r="BW16" s="757"/>
      <c r="BX16" s="757"/>
      <c r="BY16" s="757"/>
      <c r="BZ16" s="757"/>
      <c r="CA16" s="757"/>
      <c r="CB16" s="757"/>
      <c r="CC16" s="757"/>
      <c r="CD16" s="757"/>
      <c r="CE16" s="757"/>
      <c r="CF16" s="757"/>
      <c r="CG16" s="758"/>
      <c r="CH16" s="759"/>
      <c r="CI16" s="760"/>
      <c r="CJ16" s="760"/>
      <c r="CK16" s="760"/>
      <c r="CL16" s="761"/>
      <c r="CM16" s="759"/>
      <c r="CN16" s="760"/>
      <c r="CO16" s="760"/>
      <c r="CP16" s="760"/>
      <c r="CQ16" s="761"/>
      <c r="CR16" s="759"/>
      <c r="CS16" s="760"/>
      <c r="CT16" s="760"/>
      <c r="CU16" s="760"/>
      <c r="CV16" s="761"/>
      <c r="CW16" s="759"/>
      <c r="CX16" s="760"/>
      <c r="CY16" s="760"/>
      <c r="CZ16" s="760"/>
      <c r="DA16" s="761"/>
      <c r="DB16" s="759"/>
      <c r="DC16" s="760"/>
      <c r="DD16" s="760"/>
      <c r="DE16" s="760"/>
      <c r="DF16" s="761"/>
      <c r="DG16" s="759"/>
      <c r="DH16" s="760"/>
      <c r="DI16" s="760"/>
      <c r="DJ16" s="760"/>
      <c r="DK16" s="761"/>
      <c r="DL16" s="759"/>
      <c r="DM16" s="760"/>
      <c r="DN16" s="760"/>
      <c r="DO16" s="760"/>
      <c r="DP16" s="761"/>
      <c r="DQ16" s="759"/>
      <c r="DR16" s="760"/>
      <c r="DS16" s="760"/>
      <c r="DT16" s="760"/>
      <c r="DU16" s="761"/>
      <c r="DV16" s="756"/>
      <c r="DW16" s="757"/>
      <c r="DX16" s="757"/>
      <c r="DY16" s="757"/>
      <c r="DZ16" s="762"/>
      <c r="EA16" s="220"/>
    </row>
    <row r="17" spans="1:131" s="221" customFormat="1" ht="26.25" customHeight="1" x14ac:dyDescent="0.2">
      <c r="A17" s="224">
        <v>11</v>
      </c>
      <c r="B17" s="763"/>
      <c r="C17" s="764"/>
      <c r="D17" s="764"/>
      <c r="E17" s="764"/>
      <c r="F17" s="764"/>
      <c r="G17" s="764"/>
      <c r="H17" s="764"/>
      <c r="I17" s="764"/>
      <c r="J17" s="764"/>
      <c r="K17" s="764"/>
      <c r="L17" s="764"/>
      <c r="M17" s="764"/>
      <c r="N17" s="764"/>
      <c r="O17" s="764"/>
      <c r="P17" s="765"/>
      <c r="Q17" s="766"/>
      <c r="R17" s="767"/>
      <c r="S17" s="767"/>
      <c r="T17" s="767"/>
      <c r="U17" s="767"/>
      <c r="V17" s="767"/>
      <c r="W17" s="767"/>
      <c r="X17" s="767"/>
      <c r="Y17" s="767"/>
      <c r="Z17" s="767"/>
      <c r="AA17" s="767"/>
      <c r="AB17" s="767"/>
      <c r="AC17" s="767"/>
      <c r="AD17" s="767"/>
      <c r="AE17" s="768"/>
      <c r="AF17" s="769"/>
      <c r="AG17" s="770"/>
      <c r="AH17" s="770"/>
      <c r="AI17" s="770"/>
      <c r="AJ17" s="771"/>
      <c r="AK17" s="752"/>
      <c r="AL17" s="753"/>
      <c r="AM17" s="753"/>
      <c r="AN17" s="753"/>
      <c r="AO17" s="753"/>
      <c r="AP17" s="753"/>
      <c r="AQ17" s="753"/>
      <c r="AR17" s="753"/>
      <c r="AS17" s="753"/>
      <c r="AT17" s="753"/>
      <c r="AU17" s="754"/>
      <c r="AV17" s="754"/>
      <c r="AW17" s="754"/>
      <c r="AX17" s="754"/>
      <c r="AY17" s="755"/>
      <c r="AZ17" s="218"/>
      <c r="BA17" s="218"/>
      <c r="BB17" s="218"/>
      <c r="BC17" s="218"/>
      <c r="BD17" s="218"/>
      <c r="BE17" s="219"/>
      <c r="BF17" s="219"/>
      <c r="BG17" s="219"/>
      <c r="BH17" s="219"/>
      <c r="BI17" s="219"/>
      <c r="BJ17" s="219"/>
      <c r="BK17" s="219"/>
      <c r="BL17" s="219"/>
      <c r="BM17" s="219"/>
      <c r="BN17" s="219"/>
      <c r="BO17" s="219"/>
      <c r="BP17" s="219"/>
      <c r="BQ17" s="224">
        <v>11</v>
      </c>
      <c r="BR17" s="225"/>
      <c r="BS17" s="756"/>
      <c r="BT17" s="757"/>
      <c r="BU17" s="757"/>
      <c r="BV17" s="757"/>
      <c r="BW17" s="757"/>
      <c r="BX17" s="757"/>
      <c r="BY17" s="757"/>
      <c r="BZ17" s="757"/>
      <c r="CA17" s="757"/>
      <c r="CB17" s="757"/>
      <c r="CC17" s="757"/>
      <c r="CD17" s="757"/>
      <c r="CE17" s="757"/>
      <c r="CF17" s="757"/>
      <c r="CG17" s="758"/>
      <c r="CH17" s="759"/>
      <c r="CI17" s="760"/>
      <c r="CJ17" s="760"/>
      <c r="CK17" s="760"/>
      <c r="CL17" s="761"/>
      <c r="CM17" s="759"/>
      <c r="CN17" s="760"/>
      <c r="CO17" s="760"/>
      <c r="CP17" s="760"/>
      <c r="CQ17" s="761"/>
      <c r="CR17" s="759"/>
      <c r="CS17" s="760"/>
      <c r="CT17" s="760"/>
      <c r="CU17" s="760"/>
      <c r="CV17" s="761"/>
      <c r="CW17" s="759"/>
      <c r="CX17" s="760"/>
      <c r="CY17" s="760"/>
      <c r="CZ17" s="760"/>
      <c r="DA17" s="761"/>
      <c r="DB17" s="759"/>
      <c r="DC17" s="760"/>
      <c r="DD17" s="760"/>
      <c r="DE17" s="760"/>
      <c r="DF17" s="761"/>
      <c r="DG17" s="759"/>
      <c r="DH17" s="760"/>
      <c r="DI17" s="760"/>
      <c r="DJ17" s="760"/>
      <c r="DK17" s="761"/>
      <c r="DL17" s="759"/>
      <c r="DM17" s="760"/>
      <c r="DN17" s="760"/>
      <c r="DO17" s="760"/>
      <c r="DP17" s="761"/>
      <c r="DQ17" s="759"/>
      <c r="DR17" s="760"/>
      <c r="DS17" s="760"/>
      <c r="DT17" s="760"/>
      <c r="DU17" s="761"/>
      <c r="DV17" s="756"/>
      <c r="DW17" s="757"/>
      <c r="DX17" s="757"/>
      <c r="DY17" s="757"/>
      <c r="DZ17" s="762"/>
      <c r="EA17" s="220"/>
    </row>
    <row r="18" spans="1:131" s="221" customFormat="1" ht="26.25" customHeight="1" x14ac:dyDescent="0.2">
      <c r="A18" s="224">
        <v>12</v>
      </c>
      <c r="B18" s="763"/>
      <c r="C18" s="764"/>
      <c r="D18" s="764"/>
      <c r="E18" s="764"/>
      <c r="F18" s="764"/>
      <c r="G18" s="764"/>
      <c r="H18" s="764"/>
      <c r="I18" s="764"/>
      <c r="J18" s="764"/>
      <c r="K18" s="764"/>
      <c r="L18" s="764"/>
      <c r="M18" s="764"/>
      <c r="N18" s="764"/>
      <c r="O18" s="764"/>
      <c r="P18" s="765"/>
      <c r="Q18" s="766"/>
      <c r="R18" s="767"/>
      <c r="S18" s="767"/>
      <c r="T18" s="767"/>
      <c r="U18" s="767"/>
      <c r="V18" s="767"/>
      <c r="W18" s="767"/>
      <c r="X18" s="767"/>
      <c r="Y18" s="767"/>
      <c r="Z18" s="767"/>
      <c r="AA18" s="767"/>
      <c r="AB18" s="767"/>
      <c r="AC18" s="767"/>
      <c r="AD18" s="767"/>
      <c r="AE18" s="768"/>
      <c r="AF18" s="769"/>
      <c r="AG18" s="770"/>
      <c r="AH18" s="770"/>
      <c r="AI18" s="770"/>
      <c r="AJ18" s="771"/>
      <c r="AK18" s="752"/>
      <c r="AL18" s="753"/>
      <c r="AM18" s="753"/>
      <c r="AN18" s="753"/>
      <c r="AO18" s="753"/>
      <c r="AP18" s="753"/>
      <c r="AQ18" s="753"/>
      <c r="AR18" s="753"/>
      <c r="AS18" s="753"/>
      <c r="AT18" s="753"/>
      <c r="AU18" s="754"/>
      <c r="AV18" s="754"/>
      <c r="AW18" s="754"/>
      <c r="AX18" s="754"/>
      <c r="AY18" s="755"/>
      <c r="AZ18" s="218"/>
      <c r="BA18" s="218"/>
      <c r="BB18" s="218"/>
      <c r="BC18" s="218"/>
      <c r="BD18" s="218"/>
      <c r="BE18" s="219"/>
      <c r="BF18" s="219"/>
      <c r="BG18" s="219"/>
      <c r="BH18" s="219"/>
      <c r="BI18" s="219"/>
      <c r="BJ18" s="219"/>
      <c r="BK18" s="219"/>
      <c r="BL18" s="219"/>
      <c r="BM18" s="219"/>
      <c r="BN18" s="219"/>
      <c r="BO18" s="219"/>
      <c r="BP18" s="219"/>
      <c r="BQ18" s="224">
        <v>12</v>
      </c>
      <c r="BR18" s="225"/>
      <c r="BS18" s="756"/>
      <c r="BT18" s="757"/>
      <c r="BU18" s="757"/>
      <c r="BV18" s="757"/>
      <c r="BW18" s="757"/>
      <c r="BX18" s="757"/>
      <c r="BY18" s="757"/>
      <c r="BZ18" s="757"/>
      <c r="CA18" s="757"/>
      <c r="CB18" s="757"/>
      <c r="CC18" s="757"/>
      <c r="CD18" s="757"/>
      <c r="CE18" s="757"/>
      <c r="CF18" s="757"/>
      <c r="CG18" s="758"/>
      <c r="CH18" s="759"/>
      <c r="CI18" s="760"/>
      <c r="CJ18" s="760"/>
      <c r="CK18" s="760"/>
      <c r="CL18" s="761"/>
      <c r="CM18" s="759"/>
      <c r="CN18" s="760"/>
      <c r="CO18" s="760"/>
      <c r="CP18" s="760"/>
      <c r="CQ18" s="761"/>
      <c r="CR18" s="759"/>
      <c r="CS18" s="760"/>
      <c r="CT18" s="760"/>
      <c r="CU18" s="760"/>
      <c r="CV18" s="761"/>
      <c r="CW18" s="759"/>
      <c r="CX18" s="760"/>
      <c r="CY18" s="760"/>
      <c r="CZ18" s="760"/>
      <c r="DA18" s="761"/>
      <c r="DB18" s="759"/>
      <c r="DC18" s="760"/>
      <c r="DD18" s="760"/>
      <c r="DE18" s="760"/>
      <c r="DF18" s="761"/>
      <c r="DG18" s="759"/>
      <c r="DH18" s="760"/>
      <c r="DI18" s="760"/>
      <c r="DJ18" s="760"/>
      <c r="DK18" s="761"/>
      <c r="DL18" s="759"/>
      <c r="DM18" s="760"/>
      <c r="DN18" s="760"/>
      <c r="DO18" s="760"/>
      <c r="DP18" s="761"/>
      <c r="DQ18" s="759"/>
      <c r="DR18" s="760"/>
      <c r="DS18" s="760"/>
      <c r="DT18" s="760"/>
      <c r="DU18" s="761"/>
      <c r="DV18" s="756"/>
      <c r="DW18" s="757"/>
      <c r="DX18" s="757"/>
      <c r="DY18" s="757"/>
      <c r="DZ18" s="762"/>
      <c r="EA18" s="220"/>
    </row>
    <row r="19" spans="1:131" s="221" customFormat="1" ht="26.25" customHeight="1" x14ac:dyDescent="0.2">
      <c r="A19" s="224">
        <v>13</v>
      </c>
      <c r="B19" s="763"/>
      <c r="C19" s="764"/>
      <c r="D19" s="764"/>
      <c r="E19" s="764"/>
      <c r="F19" s="764"/>
      <c r="G19" s="764"/>
      <c r="H19" s="764"/>
      <c r="I19" s="764"/>
      <c r="J19" s="764"/>
      <c r="K19" s="764"/>
      <c r="L19" s="764"/>
      <c r="M19" s="764"/>
      <c r="N19" s="764"/>
      <c r="O19" s="764"/>
      <c r="P19" s="765"/>
      <c r="Q19" s="766"/>
      <c r="R19" s="767"/>
      <c r="S19" s="767"/>
      <c r="T19" s="767"/>
      <c r="U19" s="767"/>
      <c r="V19" s="767"/>
      <c r="W19" s="767"/>
      <c r="X19" s="767"/>
      <c r="Y19" s="767"/>
      <c r="Z19" s="767"/>
      <c r="AA19" s="767"/>
      <c r="AB19" s="767"/>
      <c r="AC19" s="767"/>
      <c r="AD19" s="767"/>
      <c r="AE19" s="768"/>
      <c r="AF19" s="769"/>
      <c r="AG19" s="770"/>
      <c r="AH19" s="770"/>
      <c r="AI19" s="770"/>
      <c r="AJ19" s="771"/>
      <c r="AK19" s="752"/>
      <c r="AL19" s="753"/>
      <c r="AM19" s="753"/>
      <c r="AN19" s="753"/>
      <c r="AO19" s="753"/>
      <c r="AP19" s="753"/>
      <c r="AQ19" s="753"/>
      <c r="AR19" s="753"/>
      <c r="AS19" s="753"/>
      <c r="AT19" s="753"/>
      <c r="AU19" s="754"/>
      <c r="AV19" s="754"/>
      <c r="AW19" s="754"/>
      <c r="AX19" s="754"/>
      <c r="AY19" s="755"/>
      <c r="AZ19" s="218"/>
      <c r="BA19" s="218"/>
      <c r="BB19" s="218"/>
      <c r="BC19" s="218"/>
      <c r="BD19" s="218"/>
      <c r="BE19" s="219"/>
      <c r="BF19" s="219"/>
      <c r="BG19" s="219"/>
      <c r="BH19" s="219"/>
      <c r="BI19" s="219"/>
      <c r="BJ19" s="219"/>
      <c r="BK19" s="219"/>
      <c r="BL19" s="219"/>
      <c r="BM19" s="219"/>
      <c r="BN19" s="219"/>
      <c r="BO19" s="219"/>
      <c r="BP19" s="219"/>
      <c r="BQ19" s="224">
        <v>13</v>
      </c>
      <c r="BR19" s="225"/>
      <c r="BS19" s="756"/>
      <c r="BT19" s="757"/>
      <c r="BU19" s="757"/>
      <c r="BV19" s="757"/>
      <c r="BW19" s="757"/>
      <c r="BX19" s="757"/>
      <c r="BY19" s="757"/>
      <c r="BZ19" s="757"/>
      <c r="CA19" s="757"/>
      <c r="CB19" s="757"/>
      <c r="CC19" s="757"/>
      <c r="CD19" s="757"/>
      <c r="CE19" s="757"/>
      <c r="CF19" s="757"/>
      <c r="CG19" s="758"/>
      <c r="CH19" s="759"/>
      <c r="CI19" s="760"/>
      <c r="CJ19" s="760"/>
      <c r="CK19" s="760"/>
      <c r="CL19" s="761"/>
      <c r="CM19" s="759"/>
      <c r="CN19" s="760"/>
      <c r="CO19" s="760"/>
      <c r="CP19" s="760"/>
      <c r="CQ19" s="761"/>
      <c r="CR19" s="759"/>
      <c r="CS19" s="760"/>
      <c r="CT19" s="760"/>
      <c r="CU19" s="760"/>
      <c r="CV19" s="761"/>
      <c r="CW19" s="759"/>
      <c r="CX19" s="760"/>
      <c r="CY19" s="760"/>
      <c r="CZ19" s="760"/>
      <c r="DA19" s="761"/>
      <c r="DB19" s="759"/>
      <c r="DC19" s="760"/>
      <c r="DD19" s="760"/>
      <c r="DE19" s="760"/>
      <c r="DF19" s="761"/>
      <c r="DG19" s="759"/>
      <c r="DH19" s="760"/>
      <c r="DI19" s="760"/>
      <c r="DJ19" s="760"/>
      <c r="DK19" s="761"/>
      <c r="DL19" s="759"/>
      <c r="DM19" s="760"/>
      <c r="DN19" s="760"/>
      <c r="DO19" s="760"/>
      <c r="DP19" s="761"/>
      <c r="DQ19" s="759"/>
      <c r="DR19" s="760"/>
      <c r="DS19" s="760"/>
      <c r="DT19" s="760"/>
      <c r="DU19" s="761"/>
      <c r="DV19" s="756"/>
      <c r="DW19" s="757"/>
      <c r="DX19" s="757"/>
      <c r="DY19" s="757"/>
      <c r="DZ19" s="762"/>
      <c r="EA19" s="220"/>
    </row>
    <row r="20" spans="1:131" s="221" customFormat="1" ht="26.25" customHeight="1" x14ac:dyDescent="0.2">
      <c r="A20" s="224">
        <v>14</v>
      </c>
      <c r="B20" s="763"/>
      <c r="C20" s="764"/>
      <c r="D20" s="764"/>
      <c r="E20" s="764"/>
      <c r="F20" s="764"/>
      <c r="G20" s="764"/>
      <c r="H20" s="764"/>
      <c r="I20" s="764"/>
      <c r="J20" s="764"/>
      <c r="K20" s="764"/>
      <c r="L20" s="764"/>
      <c r="M20" s="764"/>
      <c r="N20" s="764"/>
      <c r="O20" s="764"/>
      <c r="P20" s="765"/>
      <c r="Q20" s="766"/>
      <c r="R20" s="767"/>
      <c r="S20" s="767"/>
      <c r="T20" s="767"/>
      <c r="U20" s="767"/>
      <c r="V20" s="767"/>
      <c r="W20" s="767"/>
      <c r="X20" s="767"/>
      <c r="Y20" s="767"/>
      <c r="Z20" s="767"/>
      <c r="AA20" s="767"/>
      <c r="AB20" s="767"/>
      <c r="AC20" s="767"/>
      <c r="AD20" s="767"/>
      <c r="AE20" s="768"/>
      <c r="AF20" s="769"/>
      <c r="AG20" s="770"/>
      <c r="AH20" s="770"/>
      <c r="AI20" s="770"/>
      <c r="AJ20" s="771"/>
      <c r="AK20" s="752"/>
      <c r="AL20" s="753"/>
      <c r="AM20" s="753"/>
      <c r="AN20" s="753"/>
      <c r="AO20" s="753"/>
      <c r="AP20" s="753"/>
      <c r="AQ20" s="753"/>
      <c r="AR20" s="753"/>
      <c r="AS20" s="753"/>
      <c r="AT20" s="753"/>
      <c r="AU20" s="754"/>
      <c r="AV20" s="754"/>
      <c r="AW20" s="754"/>
      <c r="AX20" s="754"/>
      <c r="AY20" s="755"/>
      <c r="AZ20" s="218"/>
      <c r="BA20" s="218"/>
      <c r="BB20" s="218"/>
      <c r="BC20" s="218"/>
      <c r="BD20" s="218"/>
      <c r="BE20" s="219"/>
      <c r="BF20" s="219"/>
      <c r="BG20" s="219"/>
      <c r="BH20" s="219"/>
      <c r="BI20" s="219"/>
      <c r="BJ20" s="219"/>
      <c r="BK20" s="219"/>
      <c r="BL20" s="219"/>
      <c r="BM20" s="219"/>
      <c r="BN20" s="219"/>
      <c r="BO20" s="219"/>
      <c r="BP20" s="219"/>
      <c r="BQ20" s="224">
        <v>14</v>
      </c>
      <c r="BR20" s="225"/>
      <c r="BS20" s="756"/>
      <c r="BT20" s="757"/>
      <c r="BU20" s="757"/>
      <c r="BV20" s="757"/>
      <c r="BW20" s="757"/>
      <c r="BX20" s="757"/>
      <c r="BY20" s="757"/>
      <c r="BZ20" s="757"/>
      <c r="CA20" s="757"/>
      <c r="CB20" s="757"/>
      <c r="CC20" s="757"/>
      <c r="CD20" s="757"/>
      <c r="CE20" s="757"/>
      <c r="CF20" s="757"/>
      <c r="CG20" s="758"/>
      <c r="CH20" s="759"/>
      <c r="CI20" s="760"/>
      <c r="CJ20" s="760"/>
      <c r="CK20" s="760"/>
      <c r="CL20" s="761"/>
      <c r="CM20" s="759"/>
      <c r="CN20" s="760"/>
      <c r="CO20" s="760"/>
      <c r="CP20" s="760"/>
      <c r="CQ20" s="761"/>
      <c r="CR20" s="759"/>
      <c r="CS20" s="760"/>
      <c r="CT20" s="760"/>
      <c r="CU20" s="760"/>
      <c r="CV20" s="761"/>
      <c r="CW20" s="759"/>
      <c r="CX20" s="760"/>
      <c r="CY20" s="760"/>
      <c r="CZ20" s="760"/>
      <c r="DA20" s="761"/>
      <c r="DB20" s="759"/>
      <c r="DC20" s="760"/>
      <c r="DD20" s="760"/>
      <c r="DE20" s="760"/>
      <c r="DF20" s="761"/>
      <c r="DG20" s="759"/>
      <c r="DH20" s="760"/>
      <c r="DI20" s="760"/>
      <c r="DJ20" s="760"/>
      <c r="DK20" s="761"/>
      <c r="DL20" s="759"/>
      <c r="DM20" s="760"/>
      <c r="DN20" s="760"/>
      <c r="DO20" s="760"/>
      <c r="DP20" s="761"/>
      <c r="DQ20" s="759"/>
      <c r="DR20" s="760"/>
      <c r="DS20" s="760"/>
      <c r="DT20" s="760"/>
      <c r="DU20" s="761"/>
      <c r="DV20" s="756"/>
      <c r="DW20" s="757"/>
      <c r="DX20" s="757"/>
      <c r="DY20" s="757"/>
      <c r="DZ20" s="762"/>
      <c r="EA20" s="220"/>
    </row>
    <row r="21" spans="1:131" s="221" customFormat="1" ht="26.25" customHeight="1" thickBot="1" x14ac:dyDescent="0.25">
      <c r="A21" s="224">
        <v>15</v>
      </c>
      <c r="B21" s="763"/>
      <c r="C21" s="764"/>
      <c r="D21" s="764"/>
      <c r="E21" s="764"/>
      <c r="F21" s="764"/>
      <c r="G21" s="764"/>
      <c r="H21" s="764"/>
      <c r="I21" s="764"/>
      <c r="J21" s="764"/>
      <c r="K21" s="764"/>
      <c r="L21" s="764"/>
      <c r="M21" s="764"/>
      <c r="N21" s="764"/>
      <c r="O21" s="764"/>
      <c r="P21" s="765"/>
      <c r="Q21" s="766"/>
      <c r="R21" s="767"/>
      <c r="S21" s="767"/>
      <c r="T21" s="767"/>
      <c r="U21" s="767"/>
      <c r="V21" s="767"/>
      <c r="W21" s="767"/>
      <c r="X21" s="767"/>
      <c r="Y21" s="767"/>
      <c r="Z21" s="767"/>
      <c r="AA21" s="767"/>
      <c r="AB21" s="767"/>
      <c r="AC21" s="767"/>
      <c r="AD21" s="767"/>
      <c r="AE21" s="768"/>
      <c r="AF21" s="769"/>
      <c r="AG21" s="770"/>
      <c r="AH21" s="770"/>
      <c r="AI21" s="770"/>
      <c r="AJ21" s="771"/>
      <c r="AK21" s="752"/>
      <c r="AL21" s="753"/>
      <c r="AM21" s="753"/>
      <c r="AN21" s="753"/>
      <c r="AO21" s="753"/>
      <c r="AP21" s="753"/>
      <c r="AQ21" s="753"/>
      <c r="AR21" s="753"/>
      <c r="AS21" s="753"/>
      <c r="AT21" s="753"/>
      <c r="AU21" s="754"/>
      <c r="AV21" s="754"/>
      <c r="AW21" s="754"/>
      <c r="AX21" s="754"/>
      <c r="AY21" s="755"/>
      <c r="AZ21" s="218"/>
      <c r="BA21" s="218"/>
      <c r="BB21" s="218"/>
      <c r="BC21" s="218"/>
      <c r="BD21" s="218"/>
      <c r="BE21" s="219"/>
      <c r="BF21" s="219"/>
      <c r="BG21" s="219"/>
      <c r="BH21" s="219"/>
      <c r="BI21" s="219"/>
      <c r="BJ21" s="219"/>
      <c r="BK21" s="219"/>
      <c r="BL21" s="219"/>
      <c r="BM21" s="219"/>
      <c r="BN21" s="219"/>
      <c r="BO21" s="219"/>
      <c r="BP21" s="219"/>
      <c r="BQ21" s="224">
        <v>15</v>
      </c>
      <c r="BR21" s="225"/>
      <c r="BS21" s="756"/>
      <c r="BT21" s="757"/>
      <c r="BU21" s="757"/>
      <c r="BV21" s="757"/>
      <c r="BW21" s="757"/>
      <c r="BX21" s="757"/>
      <c r="BY21" s="757"/>
      <c r="BZ21" s="757"/>
      <c r="CA21" s="757"/>
      <c r="CB21" s="757"/>
      <c r="CC21" s="757"/>
      <c r="CD21" s="757"/>
      <c r="CE21" s="757"/>
      <c r="CF21" s="757"/>
      <c r="CG21" s="758"/>
      <c r="CH21" s="759"/>
      <c r="CI21" s="760"/>
      <c r="CJ21" s="760"/>
      <c r="CK21" s="760"/>
      <c r="CL21" s="761"/>
      <c r="CM21" s="759"/>
      <c r="CN21" s="760"/>
      <c r="CO21" s="760"/>
      <c r="CP21" s="760"/>
      <c r="CQ21" s="761"/>
      <c r="CR21" s="759"/>
      <c r="CS21" s="760"/>
      <c r="CT21" s="760"/>
      <c r="CU21" s="760"/>
      <c r="CV21" s="761"/>
      <c r="CW21" s="759"/>
      <c r="CX21" s="760"/>
      <c r="CY21" s="760"/>
      <c r="CZ21" s="760"/>
      <c r="DA21" s="761"/>
      <c r="DB21" s="759"/>
      <c r="DC21" s="760"/>
      <c r="DD21" s="760"/>
      <c r="DE21" s="760"/>
      <c r="DF21" s="761"/>
      <c r="DG21" s="759"/>
      <c r="DH21" s="760"/>
      <c r="DI21" s="760"/>
      <c r="DJ21" s="760"/>
      <c r="DK21" s="761"/>
      <c r="DL21" s="759"/>
      <c r="DM21" s="760"/>
      <c r="DN21" s="760"/>
      <c r="DO21" s="760"/>
      <c r="DP21" s="761"/>
      <c r="DQ21" s="759"/>
      <c r="DR21" s="760"/>
      <c r="DS21" s="760"/>
      <c r="DT21" s="760"/>
      <c r="DU21" s="761"/>
      <c r="DV21" s="756"/>
      <c r="DW21" s="757"/>
      <c r="DX21" s="757"/>
      <c r="DY21" s="757"/>
      <c r="DZ21" s="762"/>
      <c r="EA21" s="220"/>
    </row>
    <row r="22" spans="1:131" s="221" customFormat="1" ht="26.25" customHeight="1" x14ac:dyDescent="0.2">
      <c r="A22" s="224">
        <v>16</v>
      </c>
      <c r="B22" s="763"/>
      <c r="C22" s="764"/>
      <c r="D22" s="764"/>
      <c r="E22" s="764"/>
      <c r="F22" s="764"/>
      <c r="G22" s="764"/>
      <c r="H22" s="764"/>
      <c r="I22" s="764"/>
      <c r="J22" s="764"/>
      <c r="K22" s="764"/>
      <c r="L22" s="764"/>
      <c r="M22" s="764"/>
      <c r="N22" s="764"/>
      <c r="O22" s="764"/>
      <c r="P22" s="765"/>
      <c r="Q22" s="782"/>
      <c r="R22" s="783"/>
      <c r="S22" s="783"/>
      <c r="T22" s="783"/>
      <c r="U22" s="783"/>
      <c r="V22" s="783"/>
      <c r="W22" s="783"/>
      <c r="X22" s="783"/>
      <c r="Y22" s="783"/>
      <c r="Z22" s="783"/>
      <c r="AA22" s="783"/>
      <c r="AB22" s="783"/>
      <c r="AC22" s="783"/>
      <c r="AD22" s="783"/>
      <c r="AE22" s="784"/>
      <c r="AF22" s="769"/>
      <c r="AG22" s="770"/>
      <c r="AH22" s="770"/>
      <c r="AI22" s="770"/>
      <c r="AJ22" s="771"/>
      <c r="AK22" s="785"/>
      <c r="AL22" s="786"/>
      <c r="AM22" s="786"/>
      <c r="AN22" s="786"/>
      <c r="AO22" s="786"/>
      <c r="AP22" s="786"/>
      <c r="AQ22" s="786"/>
      <c r="AR22" s="786"/>
      <c r="AS22" s="786"/>
      <c r="AT22" s="786"/>
      <c r="AU22" s="787"/>
      <c r="AV22" s="787"/>
      <c r="AW22" s="787"/>
      <c r="AX22" s="787"/>
      <c r="AY22" s="788"/>
      <c r="AZ22" s="789" t="s">
        <v>396</v>
      </c>
      <c r="BA22" s="789"/>
      <c r="BB22" s="789"/>
      <c r="BC22" s="789"/>
      <c r="BD22" s="790"/>
      <c r="BE22" s="219"/>
      <c r="BF22" s="219"/>
      <c r="BG22" s="219"/>
      <c r="BH22" s="219"/>
      <c r="BI22" s="219"/>
      <c r="BJ22" s="219"/>
      <c r="BK22" s="219"/>
      <c r="BL22" s="219"/>
      <c r="BM22" s="219"/>
      <c r="BN22" s="219"/>
      <c r="BO22" s="219"/>
      <c r="BP22" s="219"/>
      <c r="BQ22" s="224">
        <v>16</v>
      </c>
      <c r="BR22" s="225"/>
      <c r="BS22" s="756"/>
      <c r="BT22" s="757"/>
      <c r="BU22" s="757"/>
      <c r="BV22" s="757"/>
      <c r="BW22" s="757"/>
      <c r="BX22" s="757"/>
      <c r="BY22" s="757"/>
      <c r="BZ22" s="757"/>
      <c r="CA22" s="757"/>
      <c r="CB22" s="757"/>
      <c r="CC22" s="757"/>
      <c r="CD22" s="757"/>
      <c r="CE22" s="757"/>
      <c r="CF22" s="757"/>
      <c r="CG22" s="758"/>
      <c r="CH22" s="759"/>
      <c r="CI22" s="760"/>
      <c r="CJ22" s="760"/>
      <c r="CK22" s="760"/>
      <c r="CL22" s="761"/>
      <c r="CM22" s="759"/>
      <c r="CN22" s="760"/>
      <c r="CO22" s="760"/>
      <c r="CP22" s="760"/>
      <c r="CQ22" s="761"/>
      <c r="CR22" s="759"/>
      <c r="CS22" s="760"/>
      <c r="CT22" s="760"/>
      <c r="CU22" s="760"/>
      <c r="CV22" s="761"/>
      <c r="CW22" s="759"/>
      <c r="CX22" s="760"/>
      <c r="CY22" s="760"/>
      <c r="CZ22" s="760"/>
      <c r="DA22" s="761"/>
      <c r="DB22" s="759"/>
      <c r="DC22" s="760"/>
      <c r="DD22" s="760"/>
      <c r="DE22" s="760"/>
      <c r="DF22" s="761"/>
      <c r="DG22" s="759"/>
      <c r="DH22" s="760"/>
      <c r="DI22" s="760"/>
      <c r="DJ22" s="760"/>
      <c r="DK22" s="761"/>
      <c r="DL22" s="759"/>
      <c r="DM22" s="760"/>
      <c r="DN22" s="760"/>
      <c r="DO22" s="760"/>
      <c r="DP22" s="761"/>
      <c r="DQ22" s="759"/>
      <c r="DR22" s="760"/>
      <c r="DS22" s="760"/>
      <c r="DT22" s="760"/>
      <c r="DU22" s="761"/>
      <c r="DV22" s="756"/>
      <c r="DW22" s="757"/>
      <c r="DX22" s="757"/>
      <c r="DY22" s="757"/>
      <c r="DZ22" s="762"/>
      <c r="EA22" s="220"/>
    </row>
    <row r="23" spans="1:131" s="221" customFormat="1" ht="26.25" customHeight="1" thickBot="1" x14ac:dyDescent="0.25">
      <c r="A23" s="226" t="s">
        <v>397</v>
      </c>
      <c r="B23" s="772" t="s">
        <v>398</v>
      </c>
      <c r="C23" s="773"/>
      <c r="D23" s="773"/>
      <c r="E23" s="773"/>
      <c r="F23" s="773"/>
      <c r="G23" s="773"/>
      <c r="H23" s="773"/>
      <c r="I23" s="773"/>
      <c r="J23" s="773"/>
      <c r="K23" s="773"/>
      <c r="L23" s="773"/>
      <c r="M23" s="773"/>
      <c r="N23" s="773"/>
      <c r="O23" s="773"/>
      <c r="P23" s="774"/>
      <c r="Q23" s="775">
        <v>70572</v>
      </c>
      <c r="R23" s="776"/>
      <c r="S23" s="776"/>
      <c r="T23" s="776"/>
      <c r="U23" s="776"/>
      <c r="V23" s="776">
        <v>66842</v>
      </c>
      <c r="W23" s="776"/>
      <c r="X23" s="776"/>
      <c r="Y23" s="776"/>
      <c r="Z23" s="776"/>
      <c r="AA23" s="776">
        <v>3731</v>
      </c>
      <c r="AB23" s="776"/>
      <c r="AC23" s="776"/>
      <c r="AD23" s="776"/>
      <c r="AE23" s="777"/>
      <c r="AF23" s="778">
        <v>3008</v>
      </c>
      <c r="AG23" s="776"/>
      <c r="AH23" s="776"/>
      <c r="AI23" s="776"/>
      <c r="AJ23" s="779"/>
      <c r="AK23" s="780"/>
      <c r="AL23" s="781"/>
      <c r="AM23" s="781"/>
      <c r="AN23" s="781"/>
      <c r="AO23" s="781"/>
      <c r="AP23" s="776">
        <v>44951</v>
      </c>
      <c r="AQ23" s="776"/>
      <c r="AR23" s="776"/>
      <c r="AS23" s="776"/>
      <c r="AT23" s="776"/>
      <c r="AU23" s="792"/>
      <c r="AV23" s="792"/>
      <c r="AW23" s="792"/>
      <c r="AX23" s="792"/>
      <c r="AY23" s="793"/>
      <c r="AZ23" s="794" t="s">
        <v>399</v>
      </c>
      <c r="BA23" s="795"/>
      <c r="BB23" s="795"/>
      <c r="BC23" s="795"/>
      <c r="BD23" s="796"/>
      <c r="BE23" s="219"/>
      <c r="BF23" s="219"/>
      <c r="BG23" s="219"/>
      <c r="BH23" s="219"/>
      <c r="BI23" s="219"/>
      <c r="BJ23" s="219"/>
      <c r="BK23" s="219"/>
      <c r="BL23" s="219"/>
      <c r="BM23" s="219"/>
      <c r="BN23" s="219"/>
      <c r="BO23" s="219"/>
      <c r="BP23" s="219"/>
      <c r="BQ23" s="224">
        <v>17</v>
      </c>
      <c r="BR23" s="225"/>
      <c r="BS23" s="756"/>
      <c r="BT23" s="757"/>
      <c r="BU23" s="757"/>
      <c r="BV23" s="757"/>
      <c r="BW23" s="757"/>
      <c r="BX23" s="757"/>
      <c r="BY23" s="757"/>
      <c r="BZ23" s="757"/>
      <c r="CA23" s="757"/>
      <c r="CB23" s="757"/>
      <c r="CC23" s="757"/>
      <c r="CD23" s="757"/>
      <c r="CE23" s="757"/>
      <c r="CF23" s="757"/>
      <c r="CG23" s="758"/>
      <c r="CH23" s="759"/>
      <c r="CI23" s="760"/>
      <c r="CJ23" s="760"/>
      <c r="CK23" s="760"/>
      <c r="CL23" s="761"/>
      <c r="CM23" s="759"/>
      <c r="CN23" s="760"/>
      <c r="CO23" s="760"/>
      <c r="CP23" s="760"/>
      <c r="CQ23" s="761"/>
      <c r="CR23" s="759"/>
      <c r="CS23" s="760"/>
      <c r="CT23" s="760"/>
      <c r="CU23" s="760"/>
      <c r="CV23" s="761"/>
      <c r="CW23" s="759"/>
      <c r="CX23" s="760"/>
      <c r="CY23" s="760"/>
      <c r="CZ23" s="760"/>
      <c r="DA23" s="761"/>
      <c r="DB23" s="759"/>
      <c r="DC23" s="760"/>
      <c r="DD23" s="760"/>
      <c r="DE23" s="760"/>
      <c r="DF23" s="761"/>
      <c r="DG23" s="759"/>
      <c r="DH23" s="760"/>
      <c r="DI23" s="760"/>
      <c r="DJ23" s="760"/>
      <c r="DK23" s="761"/>
      <c r="DL23" s="759"/>
      <c r="DM23" s="760"/>
      <c r="DN23" s="760"/>
      <c r="DO23" s="760"/>
      <c r="DP23" s="761"/>
      <c r="DQ23" s="759"/>
      <c r="DR23" s="760"/>
      <c r="DS23" s="760"/>
      <c r="DT23" s="760"/>
      <c r="DU23" s="761"/>
      <c r="DV23" s="756"/>
      <c r="DW23" s="757"/>
      <c r="DX23" s="757"/>
      <c r="DY23" s="757"/>
      <c r="DZ23" s="762"/>
      <c r="EA23" s="220"/>
    </row>
    <row r="24" spans="1:131" s="221" customFormat="1" ht="26.25" customHeight="1" x14ac:dyDescent="0.2">
      <c r="A24" s="791" t="s">
        <v>400</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791"/>
      <c r="AY24" s="791"/>
      <c r="AZ24" s="218"/>
      <c r="BA24" s="218"/>
      <c r="BB24" s="218"/>
      <c r="BC24" s="218"/>
      <c r="BD24" s="218"/>
      <c r="BE24" s="219"/>
      <c r="BF24" s="219"/>
      <c r="BG24" s="219"/>
      <c r="BH24" s="219"/>
      <c r="BI24" s="219"/>
      <c r="BJ24" s="219"/>
      <c r="BK24" s="219"/>
      <c r="BL24" s="219"/>
      <c r="BM24" s="219"/>
      <c r="BN24" s="219"/>
      <c r="BO24" s="219"/>
      <c r="BP24" s="219"/>
      <c r="BQ24" s="224">
        <v>18</v>
      </c>
      <c r="BR24" s="225"/>
      <c r="BS24" s="756"/>
      <c r="BT24" s="757"/>
      <c r="BU24" s="757"/>
      <c r="BV24" s="757"/>
      <c r="BW24" s="757"/>
      <c r="BX24" s="757"/>
      <c r="BY24" s="757"/>
      <c r="BZ24" s="757"/>
      <c r="CA24" s="757"/>
      <c r="CB24" s="757"/>
      <c r="CC24" s="757"/>
      <c r="CD24" s="757"/>
      <c r="CE24" s="757"/>
      <c r="CF24" s="757"/>
      <c r="CG24" s="758"/>
      <c r="CH24" s="759"/>
      <c r="CI24" s="760"/>
      <c r="CJ24" s="760"/>
      <c r="CK24" s="760"/>
      <c r="CL24" s="761"/>
      <c r="CM24" s="759"/>
      <c r="CN24" s="760"/>
      <c r="CO24" s="760"/>
      <c r="CP24" s="760"/>
      <c r="CQ24" s="761"/>
      <c r="CR24" s="759"/>
      <c r="CS24" s="760"/>
      <c r="CT24" s="760"/>
      <c r="CU24" s="760"/>
      <c r="CV24" s="761"/>
      <c r="CW24" s="759"/>
      <c r="CX24" s="760"/>
      <c r="CY24" s="760"/>
      <c r="CZ24" s="760"/>
      <c r="DA24" s="761"/>
      <c r="DB24" s="759"/>
      <c r="DC24" s="760"/>
      <c r="DD24" s="760"/>
      <c r="DE24" s="760"/>
      <c r="DF24" s="761"/>
      <c r="DG24" s="759"/>
      <c r="DH24" s="760"/>
      <c r="DI24" s="760"/>
      <c r="DJ24" s="760"/>
      <c r="DK24" s="761"/>
      <c r="DL24" s="759"/>
      <c r="DM24" s="760"/>
      <c r="DN24" s="760"/>
      <c r="DO24" s="760"/>
      <c r="DP24" s="761"/>
      <c r="DQ24" s="759"/>
      <c r="DR24" s="760"/>
      <c r="DS24" s="760"/>
      <c r="DT24" s="760"/>
      <c r="DU24" s="761"/>
      <c r="DV24" s="756"/>
      <c r="DW24" s="757"/>
      <c r="DX24" s="757"/>
      <c r="DY24" s="757"/>
      <c r="DZ24" s="762"/>
      <c r="EA24" s="220"/>
    </row>
    <row r="25" spans="1:131" ht="26.25" customHeight="1" thickBot="1" x14ac:dyDescent="0.25">
      <c r="A25" s="708" t="s">
        <v>401</v>
      </c>
      <c r="B25" s="708"/>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8"/>
      <c r="AU25" s="708"/>
      <c r="AV25" s="708"/>
      <c r="AW25" s="708"/>
      <c r="AX25" s="708"/>
      <c r="AY25" s="708"/>
      <c r="AZ25" s="708"/>
      <c r="BA25" s="708"/>
      <c r="BB25" s="708"/>
      <c r="BC25" s="708"/>
      <c r="BD25" s="708"/>
      <c r="BE25" s="708"/>
      <c r="BF25" s="708"/>
      <c r="BG25" s="708"/>
      <c r="BH25" s="708"/>
      <c r="BI25" s="708"/>
      <c r="BJ25" s="218"/>
      <c r="BK25" s="218"/>
      <c r="BL25" s="218"/>
      <c r="BM25" s="218"/>
      <c r="BN25" s="218"/>
      <c r="BO25" s="227"/>
      <c r="BP25" s="227"/>
      <c r="BQ25" s="224">
        <v>19</v>
      </c>
      <c r="BR25" s="225"/>
      <c r="BS25" s="756"/>
      <c r="BT25" s="757"/>
      <c r="BU25" s="757"/>
      <c r="BV25" s="757"/>
      <c r="BW25" s="757"/>
      <c r="BX25" s="757"/>
      <c r="BY25" s="757"/>
      <c r="BZ25" s="757"/>
      <c r="CA25" s="757"/>
      <c r="CB25" s="757"/>
      <c r="CC25" s="757"/>
      <c r="CD25" s="757"/>
      <c r="CE25" s="757"/>
      <c r="CF25" s="757"/>
      <c r="CG25" s="758"/>
      <c r="CH25" s="759"/>
      <c r="CI25" s="760"/>
      <c r="CJ25" s="760"/>
      <c r="CK25" s="760"/>
      <c r="CL25" s="761"/>
      <c r="CM25" s="759"/>
      <c r="CN25" s="760"/>
      <c r="CO25" s="760"/>
      <c r="CP25" s="760"/>
      <c r="CQ25" s="761"/>
      <c r="CR25" s="759"/>
      <c r="CS25" s="760"/>
      <c r="CT25" s="760"/>
      <c r="CU25" s="760"/>
      <c r="CV25" s="761"/>
      <c r="CW25" s="759"/>
      <c r="CX25" s="760"/>
      <c r="CY25" s="760"/>
      <c r="CZ25" s="760"/>
      <c r="DA25" s="761"/>
      <c r="DB25" s="759"/>
      <c r="DC25" s="760"/>
      <c r="DD25" s="760"/>
      <c r="DE25" s="760"/>
      <c r="DF25" s="761"/>
      <c r="DG25" s="759"/>
      <c r="DH25" s="760"/>
      <c r="DI25" s="760"/>
      <c r="DJ25" s="760"/>
      <c r="DK25" s="761"/>
      <c r="DL25" s="759"/>
      <c r="DM25" s="760"/>
      <c r="DN25" s="760"/>
      <c r="DO25" s="760"/>
      <c r="DP25" s="761"/>
      <c r="DQ25" s="759"/>
      <c r="DR25" s="760"/>
      <c r="DS25" s="760"/>
      <c r="DT25" s="760"/>
      <c r="DU25" s="761"/>
      <c r="DV25" s="756"/>
      <c r="DW25" s="757"/>
      <c r="DX25" s="757"/>
      <c r="DY25" s="757"/>
      <c r="DZ25" s="762"/>
      <c r="EA25" s="216"/>
    </row>
    <row r="26" spans="1:131" ht="26.25" customHeight="1" x14ac:dyDescent="0.2">
      <c r="A26" s="710" t="s">
        <v>377</v>
      </c>
      <c r="B26" s="711"/>
      <c r="C26" s="711"/>
      <c r="D26" s="711"/>
      <c r="E26" s="711"/>
      <c r="F26" s="711"/>
      <c r="G26" s="711"/>
      <c r="H26" s="711"/>
      <c r="I26" s="711"/>
      <c r="J26" s="711"/>
      <c r="K26" s="711"/>
      <c r="L26" s="711"/>
      <c r="M26" s="711"/>
      <c r="N26" s="711"/>
      <c r="O26" s="711"/>
      <c r="P26" s="712"/>
      <c r="Q26" s="716" t="s">
        <v>402</v>
      </c>
      <c r="R26" s="717"/>
      <c r="S26" s="717"/>
      <c r="T26" s="717"/>
      <c r="U26" s="718"/>
      <c r="V26" s="716" t="s">
        <v>403</v>
      </c>
      <c r="W26" s="717"/>
      <c r="X26" s="717"/>
      <c r="Y26" s="717"/>
      <c r="Z26" s="718"/>
      <c r="AA26" s="716" t="s">
        <v>404</v>
      </c>
      <c r="AB26" s="717"/>
      <c r="AC26" s="717"/>
      <c r="AD26" s="717"/>
      <c r="AE26" s="717"/>
      <c r="AF26" s="797" t="s">
        <v>405</v>
      </c>
      <c r="AG26" s="798"/>
      <c r="AH26" s="798"/>
      <c r="AI26" s="798"/>
      <c r="AJ26" s="799"/>
      <c r="AK26" s="717" t="s">
        <v>406</v>
      </c>
      <c r="AL26" s="717"/>
      <c r="AM26" s="717"/>
      <c r="AN26" s="717"/>
      <c r="AO26" s="718"/>
      <c r="AP26" s="716" t="s">
        <v>407</v>
      </c>
      <c r="AQ26" s="717"/>
      <c r="AR26" s="717"/>
      <c r="AS26" s="717"/>
      <c r="AT26" s="718"/>
      <c r="AU26" s="716" t="s">
        <v>408</v>
      </c>
      <c r="AV26" s="717"/>
      <c r="AW26" s="717"/>
      <c r="AX26" s="717"/>
      <c r="AY26" s="718"/>
      <c r="AZ26" s="716" t="s">
        <v>409</v>
      </c>
      <c r="BA26" s="717"/>
      <c r="BB26" s="717"/>
      <c r="BC26" s="717"/>
      <c r="BD26" s="718"/>
      <c r="BE26" s="716" t="s">
        <v>384</v>
      </c>
      <c r="BF26" s="717"/>
      <c r="BG26" s="717"/>
      <c r="BH26" s="717"/>
      <c r="BI26" s="723"/>
      <c r="BJ26" s="218"/>
      <c r="BK26" s="218"/>
      <c r="BL26" s="218"/>
      <c r="BM26" s="218"/>
      <c r="BN26" s="218"/>
      <c r="BO26" s="227"/>
      <c r="BP26" s="227"/>
      <c r="BQ26" s="224">
        <v>20</v>
      </c>
      <c r="BR26" s="225"/>
      <c r="BS26" s="756"/>
      <c r="BT26" s="757"/>
      <c r="BU26" s="757"/>
      <c r="BV26" s="757"/>
      <c r="BW26" s="757"/>
      <c r="BX26" s="757"/>
      <c r="BY26" s="757"/>
      <c r="BZ26" s="757"/>
      <c r="CA26" s="757"/>
      <c r="CB26" s="757"/>
      <c r="CC26" s="757"/>
      <c r="CD26" s="757"/>
      <c r="CE26" s="757"/>
      <c r="CF26" s="757"/>
      <c r="CG26" s="758"/>
      <c r="CH26" s="759"/>
      <c r="CI26" s="760"/>
      <c r="CJ26" s="760"/>
      <c r="CK26" s="760"/>
      <c r="CL26" s="761"/>
      <c r="CM26" s="759"/>
      <c r="CN26" s="760"/>
      <c r="CO26" s="760"/>
      <c r="CP26" s="760"/>
      <c r="CQ26" s="761"/>
      <c r="CR26" s="759"/>
      <c r="CS26" s="760"/>
      <c r="CT26" s="760"/>
      <c r="CU26" s="760"/>
      <c r="CV26" s="761"/>
      <c r="CW26" s="759"/>
      <c r="CX26" s="760"/>
      <c r="CY26" s="760"/>
      <c r="CZ26" s="760"/>
      <c r="DA26" s="761"/>
      <c r="DB26" s="759"/>
      <c r="DC26" s="760"/>
      <c r="DD26" s="760"/>
      <c r="DE26" s="760"/>
      <c r="DF26" s="761"/>
      <c r="DG26" s="759"/>
      <c r="DH26" s="760"/>
      <c r="DI26" s="760"/>
      <c r="DJ26" s="760"/>
      <c r="DK26" s="761"/>
      <c r="DL26" s="759"/>
      <c r="DM26" s="760"/>
      <c r="DN26" s="760"/>
      <c r="DO26" s="760"/>
      <c r="DP26" s="761"/>
      <c r="DQ26" s="759"/>
      <c r="DR26" s="760"/>
      <c r="DS26" s="760"/>
      <c r="DT26" s="760"/>
      <c r="DU26" s="761"/>
      <c r="DV26" s="756"/>
      <c r="DW26" s="757"/>
      <c r="DX26" s="757"/>
      <c r="DY26" s="757"/>
      <c r="DZ26" s="762"/>
      <c r="EA26" s="216"/>
    </row>
    <row r="27" spans="1:131" ht="26.25" customHeight="1" thickBot="1" x14ac:dyDescent="0.25">
      <c r="A27" s="713"/>
      <c r="B27" s="714"/>
      <c r="C27" s="714"/>
      <c r="D27" s="714"/>
      <c r="E27" s="714"/>
      <c r="F27" s="714"/>
      <c r="G27" s="714"/>
      <c r="H27" s="714"/>
      <c r="I27" s="714"/>
      <c r="J27" s="714"/>
      <c r="K27" s="714"/>
      <c r="L27" s="714"/>
      <c r="M27" s="714"/>
      <c r="N27" s="714"/>
      <c r="O27" s="714"/>
      <c r="P27" s="715"/>
      <c r="Q27" s="719"/>
      <c r="R27" s="720"/>
      <c r="S27" s="720"/>
      <c r="T27" s="720"/>
      <c r="U27" s="721"/>
      <c r="V27" s="719"/>
      <c r="W27" s="720"/>
      <c r="X27" s="720"/>
      <c r="Y27" s="720"/>
      <c r="Z27" s="721"/>
      <c r="AA27" s="719"/>
      <c r="AB27" s="720"/>
      <c r="AC27" s="720"/>
      <c r="AD27" s="720"/>
      <c r="AE27" s="720"/>
      <c r="AF27" s="800"/>
      <c r="AG27" s="801"/>
      <c r="AH27" s="801"/>
      <c r="AI27" s="801"/>
      <c r="AJ27" s="802"/>
      <c r="AK27" s="720"/>
      <c r="AL27" s="720"/>
      <c r="AM27" s="720"/>
      <c r="AN27" s="720"/>
      <c r="AO27" s="721"/>
      <c r="AP27" s="719"/>
      <c r="AQ27" s="720"/>
      <c r="AR27" s="720"/>
      <c r="AS27" s="720"/>
      <c r="AT27" s="721"/>
      <c r="AU27" s="719"/>
      <c r="AV27" s="720"/>
      <c r="AW27" s="720"/>
      <c r="AX27" s="720"/>
      <c r="AY27" s="721"/>
      <c r="AZ27" s="719"/>
      <c r="BA27" s="720"/>
      <c r="BB27" s="720"/>
      <c r="BC27" s="720"/>
      <c r="BD27" s="721"/>
      <c r="BE27" s="719"/>
      <c r="BF27" s="720"/>
      <c r="BG27" s="720"/>
      <c r="BH27" s="720"/>
      <c r="BI27" s="725"/>
      <c r="BJ27" s="218"/>
      <c r="BK27" s="218"/>
      <c r="BL27" s="218"/>
      <c r="BM27" s="218"/>
      <c r="BN27" s="218"/>
      <c r="BO27" s="227"/>
      <c r="BP27" s="227"/>
      <c r="BQ27" s="224">
        <v>21</v>
      </c>
      <c r="BR27" s="225"/>
      <c r="BS27" s="756"/>
      <c r="BT27" s="757"/>
      <c r="BU27" s="757"/>
      <c r="BV27" s="757"/>
      <c r="BW27" s="757"/>
      <c r="BX27" s="757"/>
      <c r="BY27" s="757"/>
      <c r="BZ27" s="757"/>
      <c r="CA27" s="757"/>
      <c r="CB27" s="757"/>
      <c r="CC27" s="757"/>
      <c r="CD27" s="757"/>
      <c r="CE27" s="757"/>
      <c r="CF27" s="757"/>
      <c r="CG27" s="758"/>
      <c r="CH27" s="759"/>
      <c r="CI27" s="760"/>
      <c r="CJ27" s="760"/>
      <c r="CK27" s="760"/>
      <c r="CL27" s="761"/>
      <c r="CM27" s="759"/>
      <c r="CN27" s="760"/>
      <c r="CO27" s="760"/>
      <c r="CP27" s="760"/>
      <c r="CQ27" s="761"/>
      <c r="CR27" s="759"/>
      <c r="CS27" s="760"/>
      <c r="CT27" s="760"/>
      <c r="CU27" s="760"/>
      <c r="CV27" s="761"/>
      <c r="CW27" s="759"/>
      <c r="CX27" s="760"/>
      <c r="CY27" s="760"/>
      <c r="CZ27" s="760"/>
      <c r="DA27" s="761"/>
      <c r="DB27" s="759"/>
      <c r="DC27" s="760"/>
      <c r="DD27" s="760"/>
      <c r="DE27" s="760"/>
      <c r="DF27" s="761"/>
      <c r="DG27" s="759"/>
      <c r="DH27" s="760"/>
      <c r="DI27" s="760"/>
      <c r="DJ27" s="760"/>
      <c r="DK27" s="761"/>
      <c r="DL27" s="759"/>
      <c r="DM27" s="760"/>
      <c r="DN27" s="760"/>
      <c r="DO27" s="760"/>
      <c r="DP27" s="761"/>
      <c r="DQ27" s="759"/>
      <c r="DR27" s="760"/>
      <c r="DS27" s="760"/>
      <c r="DT27" s="760"/>
      <c r="DU27" s="761"/>
      <c r="DV27" s="756"/>
      <c r="DW27" s="757"/>
      <c r="DX27" s="757"/>
      <c r="DY27" s="757"/>
      <c r="DZ27" s="762"/>
      <c r="EA27" s="216"/>
    </row>
    <row r="28" spans="1:131" ht="26.25" customHeight="1" thickTop="1" x14ac:dyDescent="0.2">
      <c r="A28" s="228">
        <v>1</v>
      </c>
      <c r="B28" s="732" t="s">
        <v>410</v>
      </c>
      <c r="C28" s="733"/>
      <c r="D28" s="733"/>
      <c r="E28" s="733"/>
      <c r="F28" s="733"/>
      <c r="G28" s="733"/>
      <c r="H28" s="733"/>
      <c r="I28" s="733"/>
      <c r="J28" s="733"/>
      <c r="K28" s="733"/>
      <c r="L28" s="733"/>
      <c r="M28" s="733"/>
      <c r="N28" s="733"/>
      <c r="O28" s="733"/>
      <c r="P28" s="734"/>
      <c r="Q28" s="805">
        <v>16031</v>
      </c>
      <c r="R28" s="806"/>
      <c r="S28" s="806"/>
      <c r="T28" s="806"/>
      <c r="U28" s="806"/>
      <c r="V28" s="806">
        <v>15616</v>
      </c>
      <c r="W28" s="806"/>
      <c r="X28" s="806"/>
      <c r="Y28" s="806"/>
      <c r="Z28" s="806"/>
      <c r="AA28" s="806">
        <v>415</v>
      </c>
      <c r="AB28" s="806"/>
      <c r="AC28" s="806"/>
      <c r="AD28" s="806"/>
      <c r="AE28" s="807"/>
      <c r="AF28" s="808">
        <v>415</v>
      </c>
      <c r="AG28" s="806"/>
      <c r="AH28" s="806"/>
      <c r="AI28" s="806"/>
      <c r="AJ28" s="809"/>
      <c r="AK28" s="810">
        <v>1487</v>
      </c>
      <c r="AL28" s="811"/>
      <c r="AM28" s="811"/>
      <c r="AN28" s="811"/>
      <c r="AO28" s="811"/>
      <c r="AP28" s="811" t="s">
        <v>601</v>
      </c>
      <c r="AQ28" s="811"/>
      <c r="AR28" s="811"/>
      <c r="AS28" s="811"/>
      <c r="AT28" s="811"/>
      <c r="AU28" s="811" t="s">
        <v>601</v>
      </c>
      <c r="AV28" s="811"/>
      <c r="AW28" s="811"/>
      <c r="AX28" s="811"/>
      <c r="AY28" s="811"/>
      <c r="AZ28" s="812" t="s">
        <v>601</v>
      </c>
      <c r="BA28" s="812"/>
      <c r="BB28" s="812"/>
      <c r="BC28" s="812"/>
      <c r="BD28" s="812"/>
      <c r="BE28" s="803"/>
      <c r="BF28" s="803"/>
      <c r="BG28" s="803"/>
      <c r="BH28" s="803"/>
      <c r="BI28" s="804"/>
      <c r="BJ28" s="218"/>
      <c r="BK28" s="218"/>
      <c r="BL28" s="218"/>
      <c r="BM28" s="218"/>
      <c r="BN28" s="218"/>
      <c r="BO28" s="227"/>
      <c r="BP28" s="227"/>
      <c r="BQ28" s="224">
        <v>22</v>
      </c>
      <c r="BR28" s="225"/>
      <c r="BS28" s="756"/>
      <c r="BT28" s="757"/>
      <c r="BU28" s="757"/>
      <c r="BV28" s="757"/>
      <c r="BW28" s="757"/>
      <c r="BX28" s="757"/>
      <c r="BY28" s="757"/>
      <c r="BZ28" s="757"/>
      <c r="CA28" s="757"/>
      <c r="CB28" s="757"/>
      <c r="CC28" s="757"/>
      <c r="CD28" s="757"/>
      <c r="CE28" s="757"/>
      <c r="CF28" s="757"/>
      <c r="CG28" s="758"/>
      <c r="CH28" s="759"/>
      <c r="CI28" s="760"/>
      <c r="CJ28" s="760"/>
      <c r="CK28" s="760"/>
      <c r="CL28" s="761"/>
      <c r="CM28" s="759"/>
      <c r="CN28" s="760"/>
      <c r="CO28" s="760"/>
      <c r="CP28" s="760"/>
      <c r="CQ28" s="761"/>
      <c r="CR28" s="759"/>
      <c r="CS28" s="760"/>
      <c r="CT28" s="760"/>
      <c r="CU28" s="760"/>
      <c r="CV28" s="761"/>
      <c r="CW28" s="759"/>
      <c r="CX28" s="760"/>
      <c r="CY28" s="760"/>
      <c r="CZ28" s="760"/>
      <c r="DA28" s="761"/>
      <c r="DB28" s="759"/>
      <c r="DC28" s="760"/>
      <c r="DD28" s="760"/>
      <c r="DE28" s="760"/>
      <c r="DF28" s="761"/>
      <c r="DG28" s="759"/>
      <c r="DH28" s="760"/>
      <c r="DI28" s="760"/>
      <c r="DJ28" s="760"/>
      <c r="DK28" s="761"/>
      <c r="DL28" s="759"/>
      <c r="DM28" s="760"/>
      <c r="DN28" s="760"/>
      <c r="DO28" s="760"/>
      <c r="DP28" s="761"/>
      <c r="DQ28" s="759"/>
      <c r="DR28" s="760"/>
      <c r="DS28" s="760"/>
      <c r="DT28" s="760"/>
      <c r="DU28" s="761"/>
      <c r="DV28" s="756"/>
      <c r="DW28" s="757"/>
      <c r="DX28" s="757"/>
      <c r="DY28" s="757"/>
      <c r="DZ28" s="762"/>
      <c r="EA28" s="216"/>
    </row>
    <row r="29" spans="1:131" ht="26.25" customHeight="1" x14ac:dyDescent="0.2">
      <c r="A29" s="228">
        <v>2</v>
      </c>
      <c r="B29" s="763" t="s">
        <v>411</v>
      </c>
      <c r="C29" s="764"/>
      <c r="D29" s="764"/>
      <c r="E29" s="764"/>
      <c r="F29" s="764"/>
      <c r="G29" s="764"/>
      <c r="H29" s="764"/>
      <c r="I29" s="764"/>
      <c r="J29" s="764"/>
      <c r="K29" s="764"/>
      <c r="L29" s="764"/>
      <c r="M29" s="764"/>
      <c r="N29" s="764"/>
      <c r="O29" s="764"/>
      <c r="P29" s="765"/>
      <c r="Q29" s="766">
        <v>13606</v>
      </c>
      <c r="R29" s="767"/>
      <c r="S29" s="767"/>
      <c r="T29" s="767"/>
      <c r="U29" s="767"/>
      <c r="V29" s="767">
        <v>13320</v>
      </c>
      <c r="W29" s="767"/>
      <c r="X29" s="767"/>
      <c r="Y29" s="767"/>
      <c r="Z29" s="767"/>
      <c r="AA29" s="767">
        <v>286</v>
      </c>
      <c r="AB29" s="767"/>
      <c r="AC29" s="767"/>
      <c r="AD29" s="767"/>
      <c r="AE29" s="768"/>
      <c r="AF29" s="769">
        <v>286</v>
      </c>
      <c r="AG29" s="770"/>
      <c r="AH29" s="770"/>
      <c r="AI29" s="770"/>
      <c r="AJ29" s="771"/>
      <c r="AK29" s="817">
        <v>2155</v>
      </c>
      <c r="AL29" s="813"/>
      <c r="AM29" s="813"/>
      <c r="AN29" s="813"/>
      <c r="AO29" s="813"/>
      <c r="AP29" s="813" t="s">
        <v>531</v>
      </c>
      <c r="AQ29" s="813"/>
      <c r="AR29" s="813"/>
      <c r="AS29" s="813"/>
      <c r="AT29" s="813"/>
      <c r="AU29" s="813" t="s">
        <v>531</v>
      </c>
      <c r="AV29" s="813"/>
      <c r="AW29" s="813"/>
      <c r="AX29" s="813"/>
      <c r="AY29" s="813"/>
      <c r="AZ29" s="814" t="s">
        <v>531</v>
      </c>
      <c r="BA29" s="814"/>
      <c r="BB29" s="814"/>
      <c r="BC29" s="814"/>
      <c r="BD29" s="814"/>
      <c r="BE29" s="815"/>
      <c r="BF29" s="815"/>
      <c r="BG29" s="815"/>
      <c r="BH29" s="815"/>
      <c r="BI29" s="816"/>
      <c r="BJ29" s="218"/>
      <c r="BK29" s="218"/>
      <c r="BL29" s="218"/>
      <c r="BM29" s="218"/>
      <c r="BN29" s="218"/>
      <c r="BO29" s="227"/>
      <c r="BP29" s="227"/>
      <c r="BQ29" s="224">
        <v>23</v>
      </c>
      <c r="BR29" s="225"/>
      <c r="BS29" s="756"/>
      <c r="BT29" s="757"/>
      <c r="BU29" s="757"/>
      <c r="BV29" s="757"/>
      <c r="BW29" s="757"/>
      <c r="BX29" s="757"/>
      <c r="BY29" s="757"/>
      <c r="BZ29" s="757"/>
      <c r="CA29" s="757"/>
      <c r="CB29" s="757"/>
      <c r="CC29" s="757"/>
      <c r="CD29" s="757"/>
      <c r="CE29" s="757"/>
      <c r="CF29" s="757"/>
      <c r="CG29" s="758"/>
      <c r="CH29" s="759"/>
      <c r="CI29" s="760"/>
      <c r="CJ29" s="760"/>
      <c r="CK29" s="760"/>
      <c r="CL29" s="761"/>
      <c r="CM29" s="759"/>
      <c r="CN29" s="760"/>
      <c r="CO29" s="760"/>
      <c r="CP29" s="760"/>
      <c r="CQ29" s="761"/>
      <c r="CR29" s="759"/>
      <c r="CS29" s="760"/>
      <c r="CT29" s="760"/>
      <c r="CU29" s="760"/>
      <c r="CV29" s="761"/>
      <c r="CW29" s="759"/>
      <c r="CX29" s="760"/>
      <c r="CY29" s="760"/>
      <c r="CZ29" s="760"/>
      <c r="DA29" s="761"/>
      <c r="DB29" s="759"/>
      <c r="DC29" s="760"/>
      <c r="DD29" s="760"/>
      <c r="DE29" s="760"/>
      <c r="DF29" s="761"/>
      <c r="DG29" s="759"/>
      <c r="DH29" s="760"/>
      <c r="DI29" s="760"/>
      <c r="DJ29" s="760"/>
      <c r="DK29" s="761"/>
      <c r="DL29" s="759"/>
      <c r="DM29" s="760"/>
      <c r="DN29" s="760"/>
      <c r="DO29" s="760"/>
      <c r="DP29" s="761"/>
      <c r="DQ29" s="759"/>
      <c r="DR29" s="760"/>
      <c r="DS29" s="760"/>
      <c r="DT29" s="760"/>
      <c r="DU29" s="761"/>
      <c r="DV29" s="756"/>
      <c r="DW29" s="757"/>
      <c r="DX29" s="757"/>
      <c r="DY29" s="757"/>
      <c r="DZ29" s="762"/>
      <c r="EA29" s="216"/>
    </row>
    <row r="30" spans="1:131" ht="26.25" customHeight="1" x14ac:dyDescent="0.2">
      <c r="A30" s="228">
        <v>3</v>
      </c>
      <c r="B30" s="763" t="s">
        <v>412</v>
      </c>
      <c r="C30" s="764"/>
      <c r="D30" s="764"/>
      <c r="E30" s="764"/>
      <c r="F30" s="764"/>
      <c r="G30" s="764"/>
      <c r="H30" s="764"/>
      <c r="I30" s="764"/>
      <c r="J30" s="764"/>
      <c r="K30" s="764"/>
      <c r="L30" s="764"/>
      <c r="M30" s="764"/>
      <c r="N30" s="764"/>
      <c r="O30" s="764"/>
      <c r="P30" s="765"/>
      <c r="Q30" s="766">
        <v>2678</v>
      </c>
      <c r="R30" s="767"/>
      <c r="S30" s="767"/>
      <c r="T30" s="767"/>
      <c r="U30" s="767"/>
      <c r="V30" s="767">
        <v>2664</v>
      </c>
      <c r="W30" s="767"/>
      <c r="X30" s="767"/>
      <c r="Y30" s="767"/>
      <c r="Z30" s="767"/>
      <c r="AA30" s="767">
        <v>14</v>
      </c>
      <c r="AB30" s="767"/>
      <c r="AC30" s="767"/>
      <c r="AD30" s="767"/>
      <c r="AE30" s="768"/>
      <c r="AF30" s="769">
        <v>14</v>
      </c>
      <c r="AG30" s="770"/>
      <c r="AH30" s="770"/>
      <c r="AI30" s="770"/>
      <c r="AJ30" s="771"/>
      <c r="AK30" s="817">
        <v>402</v>
      </c>
      <c r="AL30" s="813"/>
      <c r="AM30" s="813"/>
      <c r="AN30" s="813"/>
      <c r="AO30" s="813"/>
      <c r="AP30" s="813" t="s">
        <v>531</v>
      </c>
      <c r="AQ30" s="813"/>
      <c r="AR30" s="813"/>
      <c r="AS30" s="813"/>
      <c r="AT30" s="813"/>
      <c r="AU30" s="813" t="s">
        <v>531</v>
      </c>
      <c r="AV30" s="813"/>
      <c r="AW30" s="813"/>
      <c r="AX30" s="813"/>
      <c r="AY30" s="813"/>
      <c r="AZ30" s="814" t="s">
        <v>531</v>
      </c>
      <c r="BA30" s="814"/>
      <c r="BB30" s="814"/>
      <c r="BC30" s="814"/>
      <c r="BD30" s="814"/>
      <c r="BE30" s="815"/>
      <c r="BF30" s="815"/>
      <c r="BG30" s="815"/>
      <c r="BH30" s="815"/>
      <c r="BI30" s="816"/>
      <c r="BJ30" s="218"/>
      <c r="BK30" s="218"/>
      <c r="BL30" s="218"/>
      <c r="BM30" s="218"/>
      <c r="BN30" s="218"/>
      <c r="BO30" s="227"/>
      <c r="BP30" s="227"/>
      <c r="BQ30" s="224">
        <v>24</v>
      </c>
      <c r="BR30" s="225"/>
      <c r="BS30" s="756"/>
      <c r="BT30" s="757"/>
      <c r="BU30" s="757"/>
      <c r="BV30" s="757"/>
      <c r="BW30" s="757"/>
      <c r="BX30" s="757"/>
      <c r="BY30" s="757"/>
      <c r="BZ30" s="757"/>
      <c r="CA30" s="757"/>
      <c r="CB30" s="757"/>
      <c r="CC30" s="757"/>
      <c r="CD30" s="757"/>
      <c r="CE30" s="757"/>
      <c r="CF30" s="757"/>
      <c r="CG30" s="758"/>
      <c r="CH30" s="759"/>
      <c r="CI30" s="760"/>
      <c r="CJ30" s="760"/>
      <c r="CK30" s="760"/>
      <c r="CL30" s="761"/>
      <c r="CM30" s="759"/>
      <c r="CN30" s="760"/>
      <c r="CO30" s="760"/>
      <c r="CP30" s="760"/>
      <c r="CQ30" s="761"/>
      <c r="CR30" s="759"/>
      <c r="CS30" s="760"/>
      <c r="CT30" s="760"/>
      <c r="CU30" s="760"/>
      <c r="CV30" s="761"/>
      <c r="CW30" s="759"/>
      <c r="CX30" s="760"/>
      <c r="CY30" s="760"/>
      <c r="CZ30" s="760"/>
      <c r="DA30" s="761"/>
      <c r="DB30" s="759"/>
      <c r="DC30" s="760"/>
      <c r="DD30" s="760"/>
      <c r="DE30" s="760"/>
      <c r="DF30" s="761"/>
      <c r="DG30" s="759"/>
      <c r="DH30" s="760"/>
      <c r="DI30" s="760"/>
      <c r="DJ30" s="760"/>
      <c r="DK30" s="761"/>
      <c r="DL30" s="759"/>
      <c r="DM30" s="760"/>
      <c r="DN30" s="760"/>
      <c r="DO30" s="760"/>
      <c r="DP30" s="761"/>
      <c r="DQ30" s="759"/>
      <c r="DR30" s="760"/>
      <c r="DS30" s="760"/>
      <c r="DT30" s="760"/>
      <c r="DU30" s="761"/>
      <c r="DV30" s="756"/>
      <c r="DW30" s="757"/>
      <c r="DX30" s="757"/>
      <c r="DY30" s="757"/>
      <c r="DZ30" s="762"/>
      <c r="EA30" s="216"/>
    </row>
    <row r="31" spans="1:131" ht="26.25" customHeight="1" x14ac:dyDescent="0.2">
      <c r="A31" s="228">
        <v>4</v>
      </c>
      <c r="B31" s="763" t="s">
        <v>413</v>
      </c>
      <c r="C31" s="764"/>
      <c r="D31" s="764"/>
      <c r="E31" s="764"/>
      <c r="F31" s="764"/>
      <c r="G31" s="764"/>
      <c r="H31" s="764"/>
      <c r="I31" s="764"/>
      <c r="J31" s="764"/>
      <c r="K31" s="764"/>
      <c r="L31" s="764"/>
      <c r="M31" s="764"/>
      <c r="N31" s="764"/>
      <c r="O31" s="764"/>
      <c r="P31" s="765"/>
      <c r="Q31" s="766">
        <v>4235</v>
      </c>
      <c r="R31" s="767"/>
      <c r="S31" s="767"/>
      <c r="T31" s="767"/>
      <c r="U31" s="767"/>
      <c r="V31" s="767">
        <v>3553</v>
      </c>
      <c r="W31" s="767"/>
      <c r="X31" s="767"/>
      <c r="Y31" s="767"/>
      <c r="Z31" s="767"/>
      <c r="AA31" s="767">
        <v>682</v>
      </c>
      <c r="AB31" s="767"/>
      <c r="AC31" s="767"/>
      <c r="AD31" s="767"/>
      <c r="AE31" s="768"/>
      <c r="AF31" s="769">
        <v>3325</v>
      </c>
      <c r="AG31" s="770"/>
      <c r="AH31" s="770"/>
      <c r="AI31" s="770"/>
      <c r="AJ31" s="771"/>
      <c r="AK31" s="817">
        <v>29</v>
      </c>
      <c r="AL31" s="813"/>
      <c r="AM31" s="813"/>
      <c r="AN31" s="813"/>
      <c r="AO31" s="813"/>
      <c r="AP31" s="813">
        <v>13656</v>
      </c>
      <c r="AQ31" s="813"/>
      <c r="AR31" s="813"/>
      <c r="AS31" s="813"/>
      <c r="AT31" s="813"/>
      <c r="AU31" s="813" t="s">
        <v>531</v>
      </c>
      <c r="AV31" s="813"/>
      <c r="AW31" s="813"/>
      <c r="AX31" s="813"/>
      <c r="AY31" s="813"/>
      <c r="AZ31" s="814" t="s">
        <v>531</v>
      </c>
      <c r="BA31" s="814"/>
      <c r="BB31" s="814"/>
      <c r="BC31" s="814"/>
      <c r="BD31" s="814"/>
      <c r="BE31" s="815" t="s">
        <v>414</v>
      </c>
      <c r="BF31" s="815"/>
      <c r="BG31" s="815"/>
      <c r="BH31" s="815"/>
      <c r="BI31" s="816"/>
      <c r="BJ31" s="218"/>
      <c r="BK31" s="218"/>
      <c r="BL31" s="218"/>
      <c r="BM31" s="218"/>
      <c r="BN31" s="218"/>
      <c r="BO31" s="227"/>
      <c r="BP31" s="227"/>
      <c r="BQ31" s="224">
        <v>25</v>
      </c>
      <c r="BR31" s="225"/>
      <c r="BS31" s="756"/>
      <c r="BT31" s="757"/>
      <c r="BU31" s="757"/>
      <c r="BV31" s="757"/>
      <c r="BW31" s="757"/>
      <c r="BX31" s="757"/>
      <c r="BY31" s="757"/>
      <c r="BZ31" s="757"/>
      <c r="CA31" s="757"/>
      <c r="CB31" s="757"/>
      <c r="CC31" s="757"/>
      <c r="CD31" s="757"/>
      <c r="CE31" s="757"/>
      <c r="CF31" s="757"/>
      <c r="CG31" s="758"/>
      <c r="CH31" s="759"/>
      <c r="CI31" s="760"/>
      <c r="CJ31" s="760"/>
      <c r="CK31" s="760"/>
      <c r="CL31" s="761"/>
      <c r="CM31" s="759"/>
      <c r="CN31" s="760"/>
      <c r="CO31" s="760"/>
      <c r="CP31" s="760"/>
      <c r="CQ31" s="761"/>
      <c r="CR31" s="759"/>
      <c r="CS31" s="760"/>
      <c r="CT31" s="760"/>
      <c r="CU31" s="760"/>
      <c r="CV31" s="761"/>
      <c r="CW31" s="759"/>
      <c r="CX31" s="760"/>
      <c r="CY31" s="760"/>
      <c r="CZ31" s="760"/>
      <c r="DA31" s="761"/>
      <c r="DB31" s="759"/>
      <c r="DC31" s="760"/>
      <c r="DD31" s="760"/>
      <c r="DE31" s="760"/>
      <c r="DF31" s="761"/>
      <c r="DG31" s="759"/>
      <c r="DH31" s="760"/>
      <c r="DI31" s="760"/>
      <c r="DJ31" s="760"/>
      <c r="DK31" s="761"/>
      <c r="DL31" s="759"/>
      <c r="DM31" s="760"/>
      <c r="DN31" s="760"/>
      <c r="DO31" s="760"/>
      <c r="DP31" s="761"/>
      <c r="DQ31" s="759"/>
      <c r="DR31" s="760"/>
      <c r="DS31" s="760"/>
      <c r="DT31" s="760"/>
      <c r="DU31" s="761"/>
      <c r="DV31" s="756"/>
      <c r="DW31" s="757"/>
      <c r="DX31" s="757"/>
      <c r="DY31" s="757"/>
      <c r="DZ31" s="762"/>
      <c r="EA31" s="216"/>
    </row>
    <row r="32" spans="1:131" ht="26.25" customHeight="1" x14ac:dyDescent="0.2">
      <c r="A32" s="228">
        <v>5</v>
      </c>
      <c r="B32" s="763" t="s">
        <v>415</v>
      </c>
      <c r="C32" s="764"/>
      <c r="D32" s="764"/>
      <c r="E32" s="764"/>
      <c r="F32" s="764"/>
      <c r="G32" s="764"/>
      <c r="H32" s="764"/>
      <c r="I32" s="764"/>
      <c r="J32" s="764"/>
      <c r="K32" s="764"/>
      <c r="L32" s="764"/>
      <c r="M32" s="764"/>
      <c r="N32" s="764"/>
      <c r="O32" s="764"/>
      <c r="P32" s="765"/>
      <c r="Q32" s="766">
        <v>3476</v>
      </c>
      <c r="R32" s="767"/>
      <c r="S32" s="767"/>
      <c r="T32" s="767"/>
      <c r="U32" s="767"/>
      <c r="V32" s="767">
        <v>3320</v>
      </c>
      <c r="W32" s="767"/>
      <c r="X32" s="767"/>
      <c r="Y32" s="767"/>
      <c r="Z32" s="767"/>
      <c r="AA32" s="767">
        <v>156</v>
      </c>
      <c r="AB32" s="767"/>
      <c r="AC32" s="767"/>
      <c r="AD32" s="767"/>
      <c r="AE32" s="768"/>
      <c r="AF32" s="769">
        <v>1859</v>
      </c>
      <c r="AG32" s="770"/>
      <c r="AH32" s="770"/>
      <c r="AI32" s="770"/>
      <c r="AJ32" s="771"/>
      <c r="AK32" s="817">
        <v>754</v>
      </c>
      <c r="AL32" s="813"/>
      <c r="AM32" s="813"/>
      <c r="AN32" s="813"/>
      <c r="AO32" s="813"/>
      <c r="AP32" s="813">
        <v>8203</v>
      </c>
      <c r="AQ32" s="813"/>
      <c r="AR32" s="813"/>
      <c r="AS32" s="813"/>
      <c r="AT32" s="813"/>
      <c r="AU32" s="813">
        <v>541</v>
      </c>
      <c r="AV32" s="813"/>
      <c r="AW32" s="813"/>
      <c r="AX32" s="813"/>
      <c r="AY32" s="813"/>
      <c r="AZ32" s="814" t="s">
        <v>531</v>
      </c>
      <c r="BA32" s="814"/>
      <c r="BB32" s="814"/>
      <c r="BC32" s="814"/>
      <c r="BD32" s="814"/>
      <c r="BE32" s="815" t="s">
        <v>414</v>
      </c>
      <c r="BF32" s="815"/>
      <c r="BG32" s="815"/>
      <c r="BH32" s="815"/>
      <c r="BI32" s="816"/>
      <c r="BJ32" s="218"/>
      <c r="BK32" s="218"/>
      <c r="BL32" s="218"/>
      <c r="BM32" s="218"/>
      <c r="BN32" s="218"/>
      <c r="BO32" s="227"/>
      <c r="BP32" s="227"/>
      <c r="BQ32" s="224">
        <v>26</v>
      </c>
      <c r="BR32" s="225"/>
      <c r="BS32" s="756"/>
      <c r="BT32" s="757"/>
      <c r="BU32" s="757"/>
      <c r="BV32" s="757"/>
      <c r="BW32" s="757"/>
      <c r="BX32" s="757"/>
      <c r="BY32" s="757"/>
      <c r="BZ32" s="757"/>
      <c r="CA32" s="757"/>
      <c r="CB32" s="757"/>
      <c r="CC32" s="757"/>
      <c r="CD32" s="757"/>
      <c r="CE32" s="757"/>
      <c r="CF32" s="757"/>
      <c r="CG32" s="758"/>
      <c r="CH32" s="759"/>
      <c r="CI32" s="760"/>
      <c r="CJ32" s="760"/>
      <c r="CK32" s="760"/>
      <c r="CL32" s="761"/>
      <c r="CM32" s="759"/>
      <c r="CN32" s="760"/>
      <c r="CO32" s="760"/>
      <c r="CP32" s="760"/>
      <c r="CQ32" s="761"/>
      <c r="CR32" s="759"/>
      <c r="CS32" s="760"/>
      <c r="CT32" s="760"/>
      <c r="CU32" s="760"/>
      <c r="CV32" s="761"/>
      <c r="CW32" s="759"/>
      <c r="CX32" s="760"/>
      <c r="CY32" s="760"/>
      <c r="CZ32" s="760"/>
      <c r="DA32" s="761"/>
      <c r="DB32" s="759"/>
      <c r="DC32" s="760"/>
      <c r="DD32" s="760"/>
      <c r="DE32" s="760"/>
      <c r="DF32" s="761"/>
      <c r="DG32" s="759"/>
      <c r="DH32" s="760"/>
      <c r="DI32" s="760"/>
      <c r="DJ32" s="760"/>
      <c r="DK32" s="761"/>
      <c r="DL32" s="759"/>
      <c r="DM32" s="760"/>
      <c r="DN32" s="760"/>
      <c r="DO32" s="760"/>
      <c r="DP32" s="761"/>
      <c r="DQ32" s="759"/>
      <c r="DR32" s="760"/>
      <c r="DS32" s="760"/>
      <c r="DT32" s="760"/>
      <c r="DU32" s="761"/>
      <c r="DV32" s="756"/>
      <c r="DW32" s="757"/>
      <c r="DX32" s="757"/>
      <c r="DY32" s="757"/>
      <c r="DZ32" s="762"/>
      <c r="EA32" s="216"/>
    </row>
    <row r="33" spans="1:131" ht="26.25" customHeight="1" x14ac:dyDescent="0.2">
      <c r="A33" s="228">
        <v>6</v>
      </c>
      <c r="B33" s="763"/>
      <c r="C33" s="764"/>
      <c r="D33" s="764"/>
      <c r="E33" s="764"/>
      <c r="F33" s="764"/>
      <c r="G33" s="764"/>
      <c r="H33" s="764"/>
      <c r="I33" s="764"/>
      <c r="J33" s="764"/>
      <c r="K33" s="764"/>
      <c r="L33" s="764"/>
      <c r="M33" s="764"/>
      <c r="N33" s="764"/>
      <c r="O33" s="764"/>
      <c r="P33" s="765"/>
      <c r="Q33" s="766"/>
      <c r="R33" s="767"/>
      <c r="S33" s="767"/>
      <c r="T33" s="767"/>
      <c r="U33" s="767"/>
      <c r="V33" s="767"/>
      <c r="W33" s="767"/>
      <c r="X33" s="767"/>
      <c r="Y33" s="767"/>
      <c r="Z33" s="767"/>
      <c r="AA33" s="767"/>
      <c r="AB33" s="767"/>
      <c r="AC33" s="767"/>
      <c r="AD33" s="767"/>
      <c r="AE33" s="768"/>
      <c r="AF33" s="769"/>
      <c r="AG33" s="770"/>
      <c r="AH33" s="770"/>
      <c r="AI33" s="770"/>
      <c r="AJ33" s="771"/>
      <c r="AK33" s="817"/>
      <c r="AL33" s="813"/>
      <c r="AM33" s="813"/>
      <c r="AN33" s="813"/>
      <c r="AO33" s="813"/>
      <c r="AP33" s="813"/>
      <c r="AQ33" s="813"/>
      <c r="AR33" s="813"/>
      <c r="AS33" s="813"/>
      <c r="AT33" s="813"/>
      <c r="AU33" s="813"/>
      <c r="AV33" s="813"/>
      <c r="AW33" s="813"/>
      <c r="AX33" s="813"/>
      <c r="AY33" s="813"/>
      <c r="AZ33" s="814"/>
      <c r="BA33" s="814"/>
      <c r="BB33" s="814"/>
      <c r="BC33" s="814"/>
      <c r="BD33" s="814"/>
      <c r="BE33" s="815"/>
      <c r="BF33" s="815"/>
      <c r="BG33" s="815"/>
      <c r="BH33" s="815"/>
      <c r="BI33" s="816"/>
      <c r="BJ33" s="218"/>
      <c r="BK33" s="218"/>
      <c r="BL33" s="218"/>
      <c r="BM33" s="218"/>
      <c r="BN33" s="218"/>
      <c r="BO33" s="227"/>
      <c r="BP33" s="227"/>
      <c r="BQ33" s="224">
        <v>27</v>
      </c>
      <c r="BR33" s="225"/>
      <c r="BS33" s="756"/>
      <c r="BT33" s="757"/>
      <c r="BU33" s="757"/>
      <c r="BV33" s="757"/>
      <c r="BW33" s="757"/>
      <c r="BX33" s="757"/>
      <c r="BY33" s="757"/>
      <c r="BZ33" s="757"/>
      <c r="CA33" s="757"/>
      <c r="CB33" s="757"/>
      <c r="CC33" s="757"/>
      <c r="CD33" s="757"/>
      <c r="CE33" s="757"/>
      <c r="CF33" s="757"/>
      <c r="CG33" s="758"/>
      <c r="CH33" s="759"/>
      <c r="CI33" s="760"/>
      <c r="CJ33" s="760"/>
      <c r="CK33" s="760"/>
      <c r="CL33" s="761"/>
      <c r="CM33" s="759"/>
      <c r="CN33" s="760"/>
      <c r="CO33" s="760"/>
      <c r="CP33" s="760"/>
      <c r="CQ33" s="761"/>
      <c r="CR33" s="759"/>
      <c r="CS33" s="760"/>
      <c r="CT33" s="760"/>
      <c r="CU33" s="760"/>
      <c r="CV33" s="761"/>
      <c r="CW33" s="759"/>
      <c r="CX33" s="760"/>
      <c r="CY33" s="760"/>
      <c r="CZ33" s="760"/>
      <c r="DA33" s="761"/>
      <c r="DB33" s="759"/>
      <c r="DC33" s="760"/>
      <c r="DD33" s="760"/>
      <c r="DE33" s="760"/>
      <c r="DF33" s="761"/>
      <c r="DG33" s="759"/>
      <c r="DH33" s="760"/>
      <c r="DI33" s="760"/>
      <c r="DJ33" s="760"/>
      <c r="DK33" s="761"/>
      <c r="DL33" s="759"/>
      <c r="DM33" s="760"/>
      <c r="DN33" s="760"/>
      <c r="DO33" s="760"/>
      <c r="DP33" s="761"/>
      <c r="DQ33" s="759"/>
      <c r="DR33" s="760"/>
      <c r="DS33" s="760"/>
      <c r="DT33" s="760"/>
      <c r="DU33" s="761"/>
      <c r="DV33" s="756"/>
      <c r="DW33" s="757"/>
      <c r="DX33" s="757"/>
      <c r="DY33" s="757"/>
      <c r="DZ33" s="762"/>
      <c r="EA33" s="216"/>
    </row>
    <row r="34" spans="1:131" ht="26.25" customHeight="1" x14ac:dyDescent="0.2">
      <c r="A34" s="228">
        <v>7</v>
      </c>
      <c r="B34" s="763"/>
      <c r="C34" s="764"/>
      <c r="D34" s="764"/>
      <c r="E34" s="764"/>
      <c r="F34" s="764"/>
      <c r="G34" s="764"/>
      <c r="H34" s="764"/>
      <c r="I34" s="764"/>
      <c r="J34" s="764"/>
      <c r="K34" s="764"/>
      <c r="L34" s="764"/>
      <c r="M34" s="764"/>
      <c r="N34" s="764"/>
      <c r="O34" s="764"/>
      <c r="P34" s="765"/>
      <c r="Q34" s="766"/>
      <c r="R34" s="767"/>
      <c r="S34" s="767"/>
      <c r="T34" s="767"/>
      <c r="U34" s="767"/>
      <c r="V34" s="767"/>
      <c r="W34" s="767"/>
      <c r="X34" s="767"/>
      <c r="Y34" s="767"/>
      <c r="Z34" s="767"/>
      <c r="AA34" s="767"/>
      <c r="AB34" s="767"/>
      <c r="AC34" s="767"/>
      <c r="AD34" s="767"/>
      <c r="AE34" s="768"/>
      <c r="AF34" s="769"/>
      <c r="AG34" s="770"/>
      <c r="AH34" s="770"/>
      <c r="AI34" s="770"/>
      <c r="AJ34" s="771"/>
      <c r="AK34" s="817"/>
      <c r="AL34" s="813"/>
      <c r="AM34" s="813"/>
      <c r="AN34" s="813"/>
      <c r="AO34" s="813"/>
      <c r="AP34" s="813"/>
      <c r="AQ34" s="813"/>
      <c r="AR34" s="813"/>
      <c r="AS34" s="813"/>
      <c r="AT34" s="813"/>
      <c r="AU34" s="813"/>
      <c r="AV34" s="813"/>
      <c r="AW34" s="813"/>
      <c r="AX34" s="813"/>
      <c r="AY34" s="813"/>
      <c r="AZ34" s="814"/>
      <c r="BA34" s="814"/>
      <c r="BB34" s="814"/>
      <c r="BC34" s="814"/>
      <c r="BD34" s="814"/>
      <c r="BE34" s="815"/>
      <c r="BF34" s="815"/>
      <c r="BG34" s="815"/>
      <c r="BH34" s="815"/>
      <c r="BI34" s="816"/>
      <c r="BJ34" s="218"/>
      <c r="BK34" s="218"/>
      <c r="BL34" s="218"/>
      <c r="BM34" s="218"/>
      <c r="BN34" s="218"/>
      <c r="BO34" s="227"/>
      <c r="BP34" s="227"/>
      <c r="BQ34" s="224">
        <v>28</v>
      </c>
      <c r="BR34" s="225"/>
      <c r="BS34" s="756"/>
      <c r="BT34" s="757"/>
      <c r="BU34" s="757"/>
      <c r="BV34" s="757"/>
      <c r="BW34" s="757"/>
      <c r="BX34" s="757"/>
      <c r="BY34" s="757"/>
      <c r="BZ34" s="757"/>
      <c r="CA34" s="757"/>
      <c r="CB34" s="757"/>
      <c r="CC34" s="757"/>
      <c r="CD34" s="757"/>
      <c r="CE34" s="757"/>
      <c r="CF34" s="757"/>
      <c r="CG34" s="758"/>
      <c r="CH34" s="759"/>
      <c r="CI34" s="760"/>
      <c r="CJ34" s="760"/>
      <c r="CK34" s="760"/>
      <c r="CL34" s="761"/>
      <c r="CM34" s="759"/>
      <c r="CN34" s="760"/>
      <c r="CO34" s="760"/>
      <c r="CP34" s="760"/>
      <c r="CQ34" s="761"/>
      <c r="CR34" s="759"/>
      <c r="CS34" s="760"/>
      <c r="CT34" s="760"/>
      <c r="CU34" s="760"/>
      <c r="CV34" s="761"/>
      <c r="CW34" s="759"/>
      <c r="CX34" s="760"/>
      <c r="CY34" s="760"/>
      <c r="CZ34" s="760"/>
      <c r="DA34" s="761"/>
      <c r="DB34" s="759"/>
      <c r="DC34" s="760"/>
      <c r="DD34" s="760"/>
      <c r="DE34" s="760"/>
      <c r="DF34" s="761"/>
      <c r="DG34" s="759"/>
      <c r="DH34" s="760"/>
      <c r="DI34" s="760"/>
      <c r="DJ34" s="760"/>
      <c r="DK34" s="761"/>
      <c r="DL34" s="759"/>
      <c r="DM34" s="760"/>
      <c r="DN34" s="760"/>
      <c r="DO34" s="760"/>
      <c r="DP34" s="761"/>
      <c r="DQ34" s="759"/>
      <c r="DR34" s="760"/>
      <c r="DS34" s="760"/>
      <c r="DT34" s="760"/>
      <c r="DU34" s="761"/>
      <c r="DV34" s="756"/>
      <c r="DW34" s="757"/>
      <c r="DX34" s="757"/>
      <c r="DY34" s="757"/>
      <c r="DZ34" s="762"/>
      <c r="EA34" s="216"/>
    </row>
    <row r="35" spans="1:131" ht="26.25" customHeight="1" x14ac:dyDescent="0.2">
      <c r="A35" s="228">
        <v>8</v>
      </c>
      <c r="B35" s="763"/>
      <c r="C35" s="764"/>
      <c r="D35" s="764"/>
      <c r="E35" s="764"/>
      <c r="F35" s="764"/>
      <c r="G35" s="764"/>
      <c r="H35" s="764"/>
      <c r="I35" s="764"/>
      <c r="J35" s="764"/>
      <c r="K35" s="764"/>
      <c r="L35" s="764"/>
      <c r="M35" s="764"/>
      <c r="N35" s="764"/>
      <c r="O35" s="764"/>
      <c r="P35" s="765"/>
      <c r="Q35" s="766"/>
      <c r="R35" s="767"/>
      <c r="S35" s="767"/>
      <c r="T35" s="767"/>
      <c r="U35" s="767"/>
      <c r="V35" s="767"/>
      <c r="W35" s="767"/>
      <c r="X35" s="767"/>
      <c r="Y35" s="767"/>
      <c r="Z35" s="767"/>
      <c r="AA35" s="767"/>
      <c r="AB35" s="767"/>
      <c r="AC35" s="767"/>
      <c r="AD35" s="767"/>
      <c r="AE35" s="768"/>
      <c r="AF35" s="769"/>
      <c r="AG35" s="770"/>
      <c r="AH35" s="770"/>
      <c r="AI35" s="770"/>
      <c r="AJ35" s="771"/>
      <c r="AK35" s="817"/>
      <c r="AL35" s="813"/>
      <c r="AM35" s="813"/>
      <c r="AN35" s="813"/>
      <c r="AO35" s="813"/>
      <c r="AP35" s="813"/>
      <c r="AQ35" s="813"/>
      <c r="AR35" s="813"/>
      <c r="AS35" s="813"/>
      <c r="AT35" s="813"/>
      <c r="AU35" s="813"/>
      <c r="AV35" s="813"/>
      <c r="AW35" s="813"/>
      <c r="AX35" s="813"/>
      <c r="AY35" s="813"/>
      <c r="AZ35" s="814"/>
      <c r="BA35" s="814"/>
      <c r="BB35" s="814"/>
      <c r="BC35" s="814"/>
      <c r="BD35" s="814"/>
      <c r="BE35" s="815"/>
      <c r="BF35" s="815"/>
      <c r="BG35" s="815"/>
      <c r="BH35" s="815"/>
      <c r="BI35" s="816"/>
      <c r="BJ35" s="218"/>
      <c r="BK35" s="218"/>
      <c r="BL35" s="218"/>
      <c r="BM35" s="218"/>
      <c r="BN35" s="218"/>
      <c r="BO35" s="227"/>
      <c r="BP35" s="227"/>
      <c r="BQ35" s="224">
        <v>29</v>
      </c>
      <c r="BR35" s="225"/>
      <c r="BS35" s="756"/>
      <c r="BT35" s="757"/>
      <c r="BU35" s="757"/>
      <c r="BV35" s="757"/>
      <c r="BW35" s="757"/>
      <c r="BX35" s="757"/>
      <c r="BY35" s="757"/>
      <c r="BZ35" s="757"/>
      <c r="CA35" s="757"/>
      <c r="CB35" s="757"/>
      <c r="CC35" s="757"/>
      <c r="CD35" s="757"/>
      <c r="CE35" s="757"/>
      <c r="CF35" s="757"/>
      <c r="CG35" s="758"/>
      <c r="CH35" s="759"/>
      <c r="CI35" s="760"/>
      <c r="CJ35" s="760"/>
      <c r="CK35" s="760"/>
      <c r="CL35" s="761"/>
      <c r="CM35" s="759"/>
      <c r="CN35" s="760"/>
      <c r="CO35" s="760"/>
      <c r="CP35" s="760"/>
      <c r="CQ35" s="761"/>
      <c r="CR35" s="759"/>
      <c r="CS35" s="760"/>
      <c r="CT35" s="760"/>
      <c r="CU35" s="760"/>
      <c r="CV35" s="761"/>
      <c r="CW35" s="759"/>
      <c r="CX35" s="760"/>
      <c r="CY35" s="760"/>
      <c r="CZ35" s="760"/>
      <c r="DA35" s="761"/>
      <c r="DB35" s="759"/>
      <c r="DC35" s="760"/>
      <c r="DD35" s="760"/>
      <c r="DE35" s="760"/>
      <c r="DF35" s="761"/>
      <c r="DG35" s="759"/>
      <c r="DH35" s="760"/>
      <c r="DI35" s="760"/>
      <c r="DJ35" s="760"/>
      <c r="DK35" s="761"/>
      <c r="DL35" s="759"/>
      <c r="DM35" s="760"/>
      <c r="DN35" s="760"/>
      <c r="DO35" s="760"/>
      <c r="DP35" s="761"/>
      <c r="DQ35" s="759"/>
      <c r="DR35" s="760"/>
      <c r="DS35" s="760"/>
      <c r="DT35" s="760"/>
      <c r="DU35" s="761"/>
      <c r="DV35" s="756"/>
      <c r="DW35" s="757"/>
      <c r="DX35" s="757"/>
      <c r="DY35" s="757"/>
      <c r="DZ35" s="762"/>
      <c r="EA35" s="216"/>
    </row>
    <row r="36" spans="1:131" ht="26.25" customHeight="1" x14ac:dyDescent="0.2">
      <c r="A36" s="228">
        <v>9</v>
      </c>
      <c r="B36" s="763"/>
      <c r="C36" s="764"/>
      <c r="D36" s="764"/>
      <c r="E36" s="764"/>
      <c r="F36" s="764"/>
      <c r="G36" s="764"/>
      <c r="H36" s="764"/>
      <c r="I36" s="764"/>
      <c r="J36" s="764"/>
      <c r="K36" s="764"/>
      <c r="L36" s="764"/>
      <c r="M36" s="764"/>
      <c r="N36" s="764"/>
      <c r="O36" s="764"/>
      <c r="P36" s="765"/>
      <c r="Q36" s="766"/>
      <c r="R36" s="767"/>
      <c r="S36" s="767"/>
      <c r="T36" s="767"/>
      <c r="U36" s="767"/>
      <c r="V36" s="767"/>
      <c r="W36" s="767"/>
      <c r="X36" s="767"/>
      <c r="Y36" s="767"/>
      <c r="Z36" s="767"/>
      <c r="AA36" s="767"/>
      <c r="AB36" s="767"/>
      <c r="AC36" s="767"/>
      <c r="AD36" s="767"/>
      <c r="AE36" s="768"/>
      <c r="AF36" s="769"/>
      <c r="AG36" s="770"/>
      <c r="AH36" s="770"/>
      <c r="AI36" s="770"/>
      <c r="AJ36" s="771"/>
      <c r="AK36" s="817"/>
      <c r="AL36" s="813"/>
      <c r="AM36" s="813"/>
      <c r="AN36" s="813"/>
      <c r="AO36" s="813"/>
      <c r="AP36" s="813"/>
      <c r="AQ36" s="813"/>
      <c r="AR36" s="813"/>
      <c r="AS36" s="813"/>
      <c r="AT36" s="813"/>
      <c r="AU36" s="813"/>
      <c r="AV36" s="813"/>
      <c r="AW36" s="813"/>
      <c r="AX36" s="813"/>
      <c r="AY36" s="813"/>
      <c r="AZ36" s="814"/>
      <c r="BA36" s="814"/>
      <c r="BB36" s="814"/>
      <c r="BC36" s="814"/>
      <c r="BD36" s="814"/>
      <c r="BE36" s="815"/>
      <c r="BF36" s="815"/>
      <c r="BG36" s="815"/>
      <c r="BH36" s="815"/>
      <c r="BI36" s="816"/>
      <c r="BJ36" s="218"/>
      <c r="BK36" s="218"/>
      <c r="BL36" s="218"/>
      <c r="BM36" s="218"/>
      <c r="BN36" s="218"/>
      <c r="BO36" s="227"/>
      <c r="BP36" s="227"/>
      <c r="BQ36" s="224">
        <v>30</v>
      </c>
      <c r="BR36" s="225"/>
      <c r="BS36" s="756"/>
      <c r="BT36" s="757"/>
      <c r="BU36" s="757"/>
      <c r="BV36" s="757"/>
      <c r="BW36" s="757"/>
      <c r="BX36" s="757"/>
      <c r="BY36" s="757"/>
      <c r="BZ36" s="757"/>
      <c r="CA36" s="757"/>
      <c r="CB36" s="757"/>
      <c r="CC36" s="757"/>
      <c r="CD36" s="757"/>
      <c r="CE36" s="757"/>
      <c r="CF36" s="757"/>
      <c r="CG36" s="758"/>
      <c r="CH36" s="759"/>
      <c r="CI36" s="760"/>
      <c r="CJ36" s="760"/>
      <c r="CK36" s="760"/>
      <c r="CL36" s="761"/>
      <c r="CM36" s="759"/>
      <c r="CN36" s="760"/>
      <c r="CO36" s="760"/>
      <c r="CP36" s="760"/>
      <c r="CQ36" s="761"/>
      <c r="CR36" s="759"/>
      <c r="CS36" s="760"/>
      <c r="CT36" s="760"/>
      <c r="CU36" s="760"/>
      <c r="CV36" s="761"/>
      <c r="CW36" s="759"/>
      <c r="CX36" s="760"/>
      <c r="CY36" s="760"/>
      <c r="CZ36" s="760"/>
      <c r="DA36" s="761"/>
      <c r="DB36" s="759"/>
      <c r="DC36" s="760"/>
      <c r="DD36" s="760"/>
      <c r="DE36" s="760"/>
      <c r="DF36" s="761"/>
      <c r="DG36" s="759"/>
      <c r="DH36" s="760"/>
      <c r="DI36" s="760"/>
      <c r="DJ36" s="760"/>
      <c r="DK36" s="761"/>
      <c r="DL36" s="759"/>
      <c r="DM36" s="760"/>
      <c r="DN36" s="760"/>
      <c r="DO36" s="760"/>
      <c r="DP36" s="761"/>
      <c r="DQ36" s="759"/>
      <c r="DR36" s="760"/>
      <c r="DS36" s="760"/>
      <c r="DT36" s="760"/>
      <c r="DU36" s="761"/>
      <c r="DV36" s="756"/>
      <c r="DW36" s="757"/>
      <c r="DX36" s="757"/>
      <c r="DY36" s="757"/>
      <c r="DZ36" s="762"/>
      <c r="EA36" s="216"/>
    </row>
    <row r="37" spans="1:131" ht="26.25" customHeight="1" x14ac:dyDescent="0.2">
      <c r="A37" s="228">
        <v>10</v>
      </c>
      <c r="B37" s="763"/>
      <c r="C37" s="764"/>
      <c r="D37" s="764"/>
      <c r="E37" s="764"/>
      <c r="F37" s="764"/>
      <c r="G37" s="764"/>
      <c r="H37" s="764"/>
      <c r="I37" s="764"/>
      <c r="J37" s="764"/>
      <c r="K37" s="764"/>
      <c r="L37" s="764"/>
      <c r="M37" s="764"/>
      <c r="N37" s="764"/>
      <c r="O37" s="764"/>
      <c r="P37" s="765"/>
      <c r="Q37" s="766"/>
      <c r="R37" s="767"/>
      <c r="S37" s="767"/>
      <c r="T37" s="767"/>
      <c r="U37" s="767"/>
      <c r="V37" s="767"/>
      <c r="W37" s="767"/>
      <c r="X37" s="767"/>
      <c r="Y37" s="767"/>
      <c r="Z37" s="767"/>
      <c r="AA37" s="767"/>
      <c r="AB37" s="767"/>
      <c r="AC37" s="767"/>
      <c r="AD37" s="767"/>
      <c r="AE37" s="768"/>
      <c r="AF37" s="769"/>
      <c r="AG37" s="770"/>
      <c r="AH37" s="770"/>
      <c r="AI37" s="770"/>
      <c r="AJ37" s="771"/>
      <c r="AK37" s="817"/>
      <c r="AL37" s="813"/>
      <c r="AM37" s="813"/>
      <c r="AN37" s="813"/>
      <c r="AO37" s="813"/>
      <c r="AP37" s="813"/>
      <c r="AQ37" s="813"/>
      <c r="AR37" s="813"/>
      <c r="AS37" s="813"/>
      <c r="AT37" s="813"/>
      <c r="AU37" s="813"/>
      <c r="AV37" s="813"/>
      <c r="AW37" s="813"/>
      <c r="AX37" s="813"/>
      <c r="AY37" s="813"/>
      <c r="AZ37" s="814"/>
      <c r="BA37" s="814"/>
      <c r="BB37" s="814"/>
      <c r="BC37" s="814"/>
      <c r="BD37" s="814"/>
      <c r="BE37" s="815"/>
      <c r="BF37" s="815"/>
      <c r="BG37" s="815"/>
      <c r="BH37" s="815"/>
      <c r="BI37" s="816"/>
      <c r="BJ37" s="218"/>
      <c r="BK37" s="218"/>
      <c r="BL37" s="218"/>
      <c r="BM37" s="218"/>
      <c r="BN37" s="218"/>
      <c r="BO37" s="227"/>
      <c r="BP37" s="227"/>
      <c r="BQ37" s="224">
        <v>31</v>
      </c>
      <c r="BR37" s="225"/>
      <c r="BS37" s="756"/>
      <c r="BT37" s="757"/>
      <c r="BU37" s="757"/>
      <c r="BV37" s="757"/>
      <c r="BW37" s="757"/>
      <c r="BX37" s="757"/>
      <c r="BY37" s="757"/>
      <c r="BZ37" s="757"/>
      <c r="CA37" s="757"/>
      <c r="CB37" s="757"/>
      <c r="CC37" s="757"/>
      <c r="CD37" s="757"/>
      <c r="CE37" s="757"/>
      <c r="CF37" s="757"/>
      <c r="CG37" s="758"/>
      <c r="CH37" s="759"/>
      <c r="CI37" s="760"/>
      <c r="CJ37" s="760"/>
      <c r="CK37" s="760"/>
      <c r="CL37" s="761"/>
      <c r="CM37" s="759"/>
      <c r="CN37" s="760"/>
      <c r="CO37" s="760"/>
      <c r="CP37" s="760"/>
      <c r="CQ37" s="761"/>
      <c r="CR37" s="759"/>
      <c r="CS37" s="760"/>
      <c r="CT37" s="760"/>
      <c r="CU37" s="760"/>
      <c r="CV37" s="761"/>
      <c r="CW37" s="759"/>
      <c r="CX37" s="760"/>
      <c r="CY37" s="760"/>
      <c r="CZ37" s="760"/>
      <c r="DA37" s="761"/>
      <c r="DB37" s="759"/>
      <c r="DC37" s="760"/>
      <c r="DD37" s="760"/>
      <c r="DE37" s="760"/>
      <c r="DF37" s="761"/>
      <c r="DG37" s="759"/>
      <c r="DH37" s="760"/>
      <c r="DI37" s="760"/>
      <c r="DJ37" s="760"/>
      <c r="DK37" s="761"/>
      <c r="DL37" s="759"/>
      <c r="DM37" s="760"/>
      <c r="DN37" s="760"/>
      <c r="DO37" s="760"/>
      <c r="DP37" s="761"/>
      <c r="DQ37" s="759"/>
      <c r="DR37" s="760"/>
      <c r="DS37" s="760"/>
      <c r="DT37" s="760"/>
      <c r="DU37" s="761"/>
      <c r="DV37" s="756"/>
      <c r="DW37" s="757"/>
      <c r="DX37" s="757"/>
      <c r="DY37" s="757"/>
      <c r="DZ37" s="762"/>
      <c r="EA37" s="216"/>
    </row>
    <row r="38" spans="1:131" ht="26.25" customHeight="1" x14ac:dyDescent="0.2">
      <c r="A38" s="228">
        <v>11</v>
      </c>
      <c r="B38" s="763"/>
      <c r="C38" s="764"/>
      <c r="D38" s="764"/>
      <c r="E38" s="764"/>
      <c r="F38" s="764"/>
      <c r="G38" s="764"/>
      <c r="H38" s="764"/>
      <c r="I38" s="764"/>
      <c r="J38" s="764"/>
      <c r="K38" s="764"/>
      <c r="L38" s="764"/>
      <c r="M38" s="764"/>
      <c r="N38" s="764"/>
      <c r="O38" s="764"/>
      <c r="P38" s="765"/>
      <c r="Q38" s="766"/>
      <c r="R38" s="767"/>
      <c r="S38" s="767"/>
      <c r="T38" s="767"/>
      <c r="U38" s="767"/>
      <c r="V38" s="767"/>
      <c r="W38" s="767"/>
      <c r="X38" s="767"/>
      <c r="Y38" s="767"/>
      <c r="Z38" s="767"/>
      <c r="AA38" s="767"/>
      <c r="AB38" s="767"/>
      <c r="AC38" s="767"/>
      <c r="AD38" s="767"/>
      <c r="AE38" s="768"/>
      <c r="AF38" s="769"/>
      <c r="AG38" s="770"/>
      <c r="AH38" s="770"/>
      <c r="AI38" s="770"/>
      <c r="AJ38" s="771"/>
      <c r="AK38" s="817"/>
      <c r="AL38" s="813"/>
      <c r="AM38" s="813"/>
      <c r="AN38" s="813"/>
      <c r="AO38" s="813"/>
      <c r="AP38" s="813"/>
      <c r="AQ38" s="813"/>
      <c r="AR38" s="813"/>
      <c r="AS38" s="813"/>
      <c r="AT38" s="813"/>
      <c r="AU38" s="813"/>
      <c r="AV38" s="813"/>
      <c r="AW38" s="813"/>
      <c r="AX38" s="813"/>
      <c r="AY38" s="813"/>
      <c r="AZ38" s="814"/>
      <c r="BA38" s="814"/>
      <c r="BB38" s="814"/>
      <c r="BC38" s="814"/>
      <c r="BD38" s="814"/>
      <c r="BE38" s="815"/>
      <c r="BF38" s="815"/>
      <c r="BG38" s="815"/>
      <c r="BH38" s="815"/>
      <c r="BI38" s="816"/>
      <c r="BJ38" s="218"/>
      <c r="BK38" s="218"/>
      <c r="BL38" s="218"/>
      <c r="BM38" s="218"/>
      <c r="BN38" s="218"/>
      <c r="BO38" s="227"/>
      <c r="BP38" s="227"/>
      <c r="BQ38" s="224">
        <v>32</v>
      </c>
      <c r="BR38" s="225"/>
      <c r="BS38" s="756"/>
      <c r="BT38" s="757"/>
      <c r="BU38" s="757"/>
      <c r="BV38" s="757"/>
      <c r="BW38" s="757"/>
      <c r="BX38" s="757"/>
      <c r="BY38" s="757"/>
      <c r="BZ38" s="757"/>
      <c r="CA38" s="757"/>
      <c r="CB38" s="757"/>
      <c r="CC38" s="757"/>
      <c r="CD38" s="757"/>
      <c r="CE38" s="757"/>
      <c r="CF38" s="757"/>
      <c r="CG38" s="758"/>
      <c r="CH38" s="759"/>
      <c r="CI38" s="760"/>
      <c r="CJ38" s="760"/>
      <c r="CK38" s="760"/>
      <c r="CL38" s="761"/>
      <c r="CM38" s="759"/>
      <c r="CN38" s="760"/>
      <c r="CO38" s="760"/>
      <c r="CP38" s="760"/>
      <c r="CQ38" s="761"/>
      <c r="CR38" s="759"/>
      <c r="CS38" s="760"/>
      <c r="CT38" s="760"/>
      <c r="CU38" s="760"/>
      <c r="CV38" s="761"/>
      <c r="CW38" s="759"/>
      <c r="CX38" s="760"/>
      <c r="CY38" s="760"/>
      <c r="CZ38" s="760"/>
      <c r="DA38" s="761"/>
      <c r="DB38" s="759"/>
      <c r="DC38" s="760"/>
      <c r="DD38" s="760"/>
      <c r="DE38" s="760"/>
      <c r="DF38" s="761"/>
      <c r="DG38" s="759"/>
      <c r="DH38" s="760"/>
      <c r="DI38" s="760"/>
      <c r="DJ38" s="760"/>
      <c r="DK38" s="761"/>
      <c r="DL38" s="759"/>
      <c r="DM38" s="760"/>
      <c r="DN38" s="760"/>
      <c r="DO38" s="760"/>
      <c r="DP38" s="761"/>
      <c r="DQ38" s="759"/>
      <c r="DR38" s="760"/>
      <c r="DS38" s="760"/>
      <c r="DT38" s="760"/>
      <c r="DU38" s="761"/>
      <c r="DV38" s="756"/>
      <c r="DW38" s="757"/>
      <c r="DX38" s="757"/>
      <c r="DY38" s="757"/>
      <c r="DZ38" s="762"/>
      <c r="EA38" s="216"/>
    </row>
    <row r="39" spans="1:131" ht="26.25" customHeight="1" x14ac:dyDescent="0.2">
      <c r="A39" s="228">
        <v>12</v>
      </c>
      <c r="B39" s="763"/>
      <c r="C39" s="764"/>
      <c r="D39" s="764"/>
      <c r="E39" s="764"/>
      <c r="F39" s="764"/>
      <c r="G39" s="764"/>
      <c r="H39" s="764"/>
      <c r="I39" s="764"/>
      <c r="J39" s="764"/>
      <c r="K39" s="764"/>
      <c r="L39" s="764"/>
      <c r="M39" s="764"/>
      <c r="N39" s="764"/>
      <c r="O39" s="764"/>
      <c r="P39" s="765"/>
      <c r="Q39" s="766"/>
      <c r="R39" s="767"/>
      <c r="S39" s="767"/>
      <c r="T39" s="767"/>
      <c r="U39" s="767"/>
      <c r="V39" s="767"/>
      <c r="W39" s="767"/>
      <c r="X39" s="767"/>
      <c r="Y39" s="767"/>
      <c r="Z39" s="767"/>
      <c r="AA39" s="767"/>
      <c r="AB39" s="767"/>
      <c r="AC39" s="767"/>
      <c r="AD39" s="767"/>
      <c r="AE39" s="768"/>
      <c r="AF39" s="769"/>
      <c r="AG39" s="770"/>
      <c r="AH39" s="770"/>
      <c r="AI39" s="770"/>
      <c r="AJ39" s="771"/>
      <c r="AK39" s="817"/>
      <c r="AL39" s="813"/>
      <c r="AM39" s="813"/>
      <c r="AN39" s="813"/>
      <c r="AO39" s="813"/>
      <c r="AP39" s="813"/>
      <c r="AQ39" s="813"/>
      <c r="AR39" s="813"/>
      <c r="AS39" s="813"/>
      <c r="AT39" s="813"/>
      <c r="AU39" s="813"/>
      <c r="AV39" s="813"/>
      <c r="AW39" s="813"/>
      <c r="AX39" s="813"/>
      <c r="AY39" s="813"/>
      <c r="AZ39" s="814"/>
      <c r="BA39" s="814"/>
      <c r="BB39" s="814"/>
      <c r="BC39" s="814"/>
      <c r="BD39" s="814"/>
      <c r="BE39" s="815"/>
      <c r="BF39" s="815"/>
      <c r="BG39" s="815"/>
      <c r="BH39" s="815"/>
      <c r="BI39" s="816"/>
      <c r="BJ39" s="218"/>
      <c r="BK39" s="218"/>
      <c r="BL39" s="218"/>
      <c r="BM39" s="218"/>
      <c r="BN39" s="218"/>
      <c r="BO39" s="227"/>
      <c r="BP39" s="227"/>
      <c r="BQ39" s="224">
        <v>33</v>
      </c>
      <c r="BR39" s="225"/>
      <c r="BS39" s="756"/>
      <c r="BT39" s="757"/>
      <c r="BU39" s="757"/>
      <c r="BV39" s="757"/>
      <c r="BW39" s="757"/>
      <c r="BX39" s="757"/>
      <c r="BY39" s="757"/>
      <c r="BZ39" s="757"/>
      <c r="CA39" s="757"/>
      <c r="CB39" s="757"/>
      <c r="CC39" s="757"/>
      <c r="CD39" s="757"/>
      <c r="CE39" s="757"/>
      <c r="CF39" s="757"/>
      <c r="CG39" s="758"/>
      <c r="CH39" s="759"/>
      <c r="CI39" s="760"/>
      <c r="CJ39" s="760"/>
      <c r="CK39" s="760"/>
      <c r="CL39" s="761"/>
      <c r="CM39" s="759"/>
      <c r="CN39" s="760"/>
      <c r="CO39" s="760"/>
      <c r="CP39" s="760"/>
      <c r="CQ39" s="761"/>
      <c r="CR39" s="759"/>
      <c r="CS39" s="760"/>
      <c r="CT39" s="760"/>
      <c r="CU39" s="760"/>
      <c r="CV39" s="761"/>
      <c r="CW39" s="759"/>
      <c r="CX39" s="760"/>
      <c r="CY39" s="760"/>
      <c r="CZ39" s="760"/>
      <c r="DA39" s="761"/>
      <c r="DB39" s="759"/>
      <c r="DC39" s="760"/>
      <c r="DD39" s="760"/>
      <c r="DE39" s="760"/>
      <c r="DF39" s="761"/>
      <c r="DG39" s="759"/>
      <c r="DH39" s="760"/>
      <c r="DI39" s="760"/>
      <c r="DJ39" s="760"/>
      <c r="DK39" s="761"/>
      <c r="DL39" s="759"/>
      <c r="DM39" s="760"/>
      <c r="DN39" s="760"/>
      <c r="DO39" s="760"/>
      <c r="DP39" s="761"/>
      <c r="DQ39" s="759"/>
      <c r="DR39" s="760"/>
      <c r="DS39" s="760"/>
      <c r="DT39" s="760"/>
      <c r="DU39" s="761"/>
      <c r="DV39" s="756"/>
      <c r="DW39" s="757"/>
      <c r="DX39" s="757"/>
      <c r="DY39" s="757"/>
      <c r="DZ39" s="762"/>
      <c r="EA39" s="216"/>
    </row>
    <row r="40" spans="1:131" ht="26.25" customHeight="1" x14ac:dyDescent="0.2">
      <c r="A40" s="224">
        <v>13</v>
      </c>
      <c r="B40" s="763"/>
      <c r="C40" s="764"/>
      <c r="D40" s="764"/>
      <c r="E40" s="764"/>
      <c r="F40" s="764"/>
      <c r="G40" s="764"/>
      <c r="H40" s="764"/>
      <c r="I40" s="764"/>
      <c r="J40" s="764"/>
      <c r="K40" s="764"/>
      <c r="L40" s="764"/>
      <c r="M40" s="764"/>
      <c r="N40" s="764"/>
      <c r="O40" s="764"/>
      <c r="P40" s="765"/>
      <c r="Q40" s="766"/>
      <c r="R40" s="767"/>
      <c r="S40" s="767"/>
      <c r="T40" s="767"/>
      <c r="U40" s="767"/>
      <c r="V40" s="767"/>
      <c r="W40" s="767"/>
      <c r="X40" s="767"/>
      <c r="Y40" s="767"/>
      <c r="Z40" s="767"/>
      <c r="AA40" s="767"/>
      <c r="AB40" s="767"/>
      <c r="AC40" s="767"/>
      <c r="AD40" s="767"/>
      <c r="AE40" s="768"/>
      <c r="AF40" s="769"/>
      <c r="AG40" s="770"/>
      <c r="AH40" s="770"/>
      <c r="AI40" s="770"/>
      <c r="AJ40" s="771"/>
      <c r="AK40" s="817"/>
      <c r="AL40" s="813"/>
      <c r="AM40" s="813"/>
      <c r="AN40" s="813"/>
      <c r="AO40" s="813"/>
      <c r="AP40" s="813"/>
      <c r="AQ40" s="813"/>
      <c r="AR40" s="813"/>
      <c r="AS40" s="813"/>
      <c r="AT40" s="813"/>
      <c r="AU40" s="813"/>
      <c r="AV40" s="813"/>
      <c r="AW40" s="813"/>
      <c r="AX40" s="813"/>
      <c r="AY40" s="813"/>
      <c r="AZ40" s="814"/>
      <c r="BA40" s="814"/>
      <c r="BB40" s="814"/>
      <c r="BC40" s="814"/>
      <c r="BD40" s="814"/>
      <c r="BE40" s="815"/>
      <c r="BF40" s="815"/>
      <c r="BG40" s="815"/>
      <c r="BH40" s="815"/>
      <c r="BI40" s="816"/>
      <c r="BJ40" s="218"/>
      <c r="BK40" s="218"/>
      <c r="BL40" s="218"/>
      <c r="BM40" s="218"/>
      <c r="BN40" s="218"/>
      <c r="BO40" s="227"/>
      <c r="BP40" s="227"/>
      <c r="BQ40" s="224">
        <v>34</v>
      </c>
      <c r="BR40" s="225"/>
      <c r="BS40" s="756"/>
      <c r="BT40" s="757"/>
      <c r="BU40" s="757"/>
      <c r="BV40" s="757"/>
      <c r="BW40" s="757"/>
      <c r="BX40" s="757"/>
      <c r="BY40" s="757"/>
      <c r="BZ40" s="757"/>
      <c r="CA40" s="757"/>
      <c r="CB40" s="757"/>
      <c r="CC40" s="757"/>
      <c r="CD40" s="757"/>
      <c r="CE40" s="757"/>
      <c r="CF40" s="757"/>
      <c r="CG40" s="758"/>
      <c r="CH40" s="759"/>
      <c r="CI40" s="760"/>
      <c r="CJ40" s="760"/>
      <c r="CK40" s="760"/>
      <c r="CL40" s="761"/>
      <c r="CM40" s="759"/>
      <c r="CN40" s="760"/>
      <c r="CO40" s="760"/>
      <c r="CP40" s="760"/>
      <c r="CQ40" s="761"/>
      <c r="CR40" s="759"/>
      <c r="CS40" s="760"/>
      <c r="CT40" s="760"/>
      <c r="CU40" s="760"/>
      <c r="CV40" s="761"/>
      <c r="CW40" s="759"/>
      <c r="CX40" s="760"/>
      <c r="CY40" s="760"/>
      <c r="CZ40" s="760"/>
      <c r="DA40" s="761"/>
      <c r="DB40" s="759"/>
      <c r="DC40" s="760"/>
      <c r="DD40" s="760"/>
      <c r="DE40" s="760"/>
      <c r="DF40" s="761"/>
      <c r="DG40" s="759"/>
      <c r="DH40" s="760"/>
      <c r="DI40" s="760"/>
      <c r="DJ40" s="760"/>
      <c r="DK40" s="761"/>
      <c r="DL40" s="759"/>
      <c r="DM40" s="760"/>
      <c r="DN40" s="760"/>
      <c r="DO40" s="760"/>
      <c r="DP40" s="761"/>
      <c r="DQ40" s="759"/>
      <c r="DR40" s="760"/>
      <c r="DS40" s="760"/>
      <c r="DT40" s="760"/>
      <c r="DU40" s="761"/>
      <c r="DV40" s="756"/>
      <c r="DW40" s="757"/>
      <c r="DX40" s="757"/>
      <c r="DY40" s="757"/>
      <c r="DZ40" s="762"/>
      <c r="EA40" s="216"/>
    </row>
    <row r="41" spans="1:131" ht="26.25" customHeight="1" x14ac:dyDescent="0.2">
      <c r="A41" s="224">
        <v>14</v>
      </c>
      <c r="B41" s="763"/>
      <c r="C41" s="764"/>
      <c r="D41" s="764"/>
      <c r="E41" s="764"/>
      <c r="F41" s="764"/>
      <c r="G41" s="764"/>
      <c r="H41" s="764"/>
      <c r="I41" s="764"/>
      <c r="J41" s="764"/>
      <c r="K41" s="764"/>
      <c r="L41" s="764"/>
      <c r="M41" s="764"/>
      <c r="N41" s="764"/>
      <c r="O41" s="764"/>
      <c r="P41" s="765"/>
      <c r="Q41" s="766"/>
      <c r="R41" s="767"/>
      <c r="S41" s="767"/>
      <c r="T41" s="767"/>
      <c r="U41" s="767"/>
      <c r="V41" s="767"/>
      <c r="W41" s="767"/>
      <c r="X41" s="767"/>
      <c r="Y41" s="767"/>
      <c r="Z41" s="767"/>
      <c r="AA41" s="767"/>
      <c r="AB41" s="767"/>
      <c r="AC41" s="767"/>
      <c r="AD41" s="767"/>
      <c r="AE41" s="768"/>
      <c r="AF41" s="769"/>
      <c r="AG41" s="770"/>
      <c r="AH41" s="770"/>
      <c r="AI41" s="770"/>
      <c r="AJ41" s="771"/>
      <c r="AK41" s="817"/>
      <c r="AL41" s="813"/>
      <c r="AM41" s="813"/>
      <c r="AN41" s="813"/>
      <c r="AO41" s="813"/>
      <c r="AP41" s="813"/>
      <c r="AQ41" s="813"/>
      <c r="AR41" s="813"/>
      <c r="AS41" s="813"/>
      <c r="AT41" s="813"/>
      <c r="AU41" s="813"/>
      <c r="AV41" s="813"/>
      <c r="AW41" s="813"/>
      <c r="AX41" s="813"/>
      <c r="AY41" s="813"/>
      <c r="AZ41" s="814"/>
      <c r="BA41" s="814"/>
      <c r="BB41" s="814"/>
      <c r="BC41" s="814"/>
      <c r="BD41" s="814"/>
      <c r="BE41" s="815"/>
      <c r="BF41" s="815"/>
      <c r="BG41" s="815"/>
      <c r="BH41" s="815"/>
      <c r="BI41" s="816"/>
      <c r="BJ41" s="218"/>
      <c r="BK41" s="218"/>
      <c r="BL41" s="218"/>
      <c r="BM41" s="218"/>
      <c r="BN41" s="218"/>
      <c r="BO41" s="227"/>
      <c r="BP41" s="227"/>
      <c r="BQ41" s="224">
        <v>35</v>
      </c>
      <c r="BR41" s="225"/>
      <c r="BS41" s="756"/>
      <c r="BT41" s="757"/>
      <c r="BU41" s="757"/>
      <c r="BV41" s="757"/>
      <c r="BW41" s="757"/>
      <c r="BX41" s="757"/>
      <c r="BY41" s="757"/>
      <c r="BZ41" s="757"/>
      <c r="CA41" s="757"/>
      <c r="CB41" s="757"/>
      <c r="CC41" s="757"/>
      <c r="CD41" s="757"/>
      <c r="CE41" s="757"/>
      <c r="CF41" s="757"/>
      <c r="CG41" s="758"/>
      <c r="CH41" s="759"/>
      <c r="CI41" s="760"/>
      <c r="CJ41" s="760"/>
      <c r="CK41" s="760"/>
      <c r="CL41" s="761"/>
      <c r="CM41" s="759"/>
      <c r="CN41" s="760"/>
      <c r="CO41" s="760"/>
      <c r="CP41" s="760"/>
      <c r="CQ41" s="761"/>
      <c r="CR41" s="759"/>
      <c r="CS41" s="760"/>
      <c r="CT41" s="760"/>
      <c r="CU41" s="760"/>
      <c r="CV41" s="761"/>
      <c r="CW41" s="759"/>
      <c r="CX41" s="760"/>
      <c r="CY41" s="760"/>
      <c r="CZ41" s="760"/>
      <c r="DA41" s="761"/>
      <c r="DB41" s="759"/>
      <c r="DC41" s="760"/>
      <c r="DD41" s="760"/>
      <c r="DE41" s="760"/>
      <c r="DF41" s="761"/>
      <c r="DG41" s="759"/>
      <c r="DH41" s="760"/>
      <c r="DI41" s="760"/>
      <c r="DJ41" s="760"/>
      <c r="DK41" s="761"/>
      <c r="DL41" s="759"/>
      <c r="DM41" s="760"/>
      <c r="DN41" s="760"/>
      <c r="DO41" s="760"/>
      <c r="DP41" s="761"/>
      <c r="DQ41" s="759"/>
      <c r="DR41" s="760"/>
      <c r="DS41" s="760"/>
      <c r="DT41" s="760"/>
      <c r="DU41" s="761"/>
      <c r="DV41" s="756"/>
      <c r="DW41" s="757"/>
      <c r="DX41" s="757"/>
      <c r="DY41" s="757"/>
      <c r="DZ41" s="762"/>
      <c r="EA41" s="216"/>
    </row>
    <row r="42" spans="1:131" ht="26.25" customHeight="1" x14ac:dyDescent="0.2">
      <c r="A42" s="224">
        <v>15</v>
      </c>
      <c r="B42" s="763"/>
      <c r="C42" s="764"/>
      <c r="D42" s="764"/>
      <c r="E42" s="764"/>
      <c r="F42" s="764"/>
      <c r="G42" s="764"/>
      <c r="H42" s="764"/>
      <c r="I42" s="764"/>
      <c r="J42" s="764"/>
      <c r="K42" s="764"/>
      <c r="L42" s="764"/>
      <c r="M42" s="764"/>
      <c r="N42" s="764"/>
      <c r="O42" s="764"/>
      <c r="P42" s="765"/>
      <c r="Q42" s="766"/>
      <c r="R42" s="767"/>
      <c r="S42" s="767"/>
      <c r="T42" s="767"/>
      <c r="U42" s="767"/>
      <c r="V42" s="767"/>
      <c r="W42" s="767"/>
      <c r="X42" s="767"/>
      <c r="Y42" s="767"/>
      <c r="Z42" s="767"/>
      <c r="AA42" s="767"/>
      <c r="AB42" s="767"/>
      <c r="AC42" s="767"/>
      <c r="AD42" s="767"/>
      <c r="AE42" s="768"/>
      <c r="AF42" s="769"/>
      <c r="AG42" s="770"/>
      <c r="AH42" s="770"/>
      <c r="AI42" s="770"/>
      <c r="AJ42" s="771"/>
      <c r="AK42" s="817"/>
      <c r="AL42" s="813"/>
      <c r="AM42" s="813"/>
      <c r="AN42" s="813"/>
      <c r="AO42" s="813"/>
      <c r="AP42" s="813"/>
      <c r="AQ42" s="813"/>
      <c r="AR42" s="813"/>
      <c r="AS42" s="813"/>
      <c r="AT42" s="813"/>
      <c r="AU42" s="813"/>
      <c r="AV42" s="813"/>
      <c r="AW42" s="813"/>
      <c r="AX42" s="813"/>
      <c r="AY42" s="813"/>
      <c r="AZ42" s="814"/>
      <c r="BA42" s="814"/>
      <c r="BB42" s="814"/>
      <c r="BC42" s="814"/>
      <c r="BD42" s="814"/>
      <c r="BE42" s="815"/>
      <c r="BF42" s="815"/>
      <c r="BG42" s="815"/>
      <c r="BH42" s="815"/>
      <c r="BI42" s="816"/>
      <c r="BJ42" s="218"/>
      <c r="BK42" s="218"/>
      <c r="BL42" s="218"/>
      <c r="BM42" s="218"/>
      <c r="BN42" s="218"/>
      <c r="BO42" s="227"/>
      <c r="BP42" s="227"/>
      <c r="BQ42" s="224">
        <v>36</v>
      </c>
      <c r="BR42" s="225"/>
      <c r="BS42" s="756"/>
      <c r="BT42" s="757"/>
      <c r="BU42" s="757"/>
      <c r="BV42" s="757"/>
      <c r="BW42" s="757"/>
      <c r="BX42" s="757"/>
      <c r="BY42" s="757"/>
      <c r="BZ42" s="757"/>
      <c r="CA42" s="757"/>
      <c r="CB42" s="757"/>
      <c r="CC42" s="757"/>
      <c r="CD42" s="757"/>
      <c r="CE42" s="757"/>
      <c r="CF42" s="757"/>
      <c r="CG42" s="758"/>
      <c r="CH42" s="759"/>
      <c r="CI42" s="760"/>
      <c r="CJ42" s="760"/>
      <c r="CK42" s="760"/>
      <c r="CL42" s="761"/>
      <c r="CM42" s="759"/>
      <c r="CN42" s="760"/>
      <c r="CO42" s="760"/>
      <c r="CP42" s="760"/>
      <c r="CQ42" s="761"/>
      <c r="CR42" s="759"/>
      <c r="CS42" s="760"/>
      <c r="CT42" s="760"/>
      <c r="CU42" s="760"/>
      <c r="CV42" s="761"/>
      <c r="CW42" s="759"/>
      <c r="CX42" s="760"/>
      <c r="CY42" s="760"/>
      <c r="CZ42" s="760"/>
      <c r="DA42" s="761"/>
      <c r="DB42" s="759"/>
      <c r="DC42" s="760"/>
      <c r="DD42" s="760"/>
      <c r="DE42" s="760"/>
      <c r="DF42" s="761"/>
      <c r="DG42" s="759"/>
      <c r="DH42" s="760"/>
      <c r="DI42" s="760"/>
      <c r="DJ42" s="760"/>
      <c r="DK42" s="761"/>
      <c r="DL42" s="759"/>
      <c r="DM42" s="760"/>
      <c r="DN42" s="760"/>
      <c r="DO42" s="760"/>
      <c r="DP42" s="761"/>
      <c r="DQ42" s="759"/>
      <c r="DR42" s="760"/>
      <c r="DS42" s="760"/>
      <c r="DT42" s="760"/>
      <c r="DU42" s="761"/>
      <c r="DV42" s="756"/>
      <c r="DW42" s="757"/>
      <c r="DX42" s="757"/>
      <c r="DY42" s="757"/>
      <c r="DZ42" s="762"/>
      <c r="EA42" s="216"/>
    </row>
    <row r="43" spans="1:131" ht="26.25" customHeight="1" x14ac:dyDescent="0.2">
      <c r="A43" s="224">
        <v>16</v>
      </c>
      <c r="B43" s="763"/>
      <c r="C43" s="764"/>
      <c r="D43" s="764"/>
      <c r="E43" s="764"/>
      <c r="F43" s="764"/>
      <c r="G43" s="764"/>
      <c r="H43" s="764"/>
      <c r="I43" s="764"/>
      <c r="J43" s="764"/>
      <c r="K43" s="764"/>
      <c r="L43" s="764"/>
      <c r="M43" s="764"/>
      <c r="N43" s="764"/>
      <c r="O43" s="764"/>
      <c r="P43" s="765"/>
      <c r="Q43" s="766"/>
      <c r="R43" s="767"/>
      <c r="S43" s="767"/>
      <c r="T43" s="767"/>
      <c r="U43" s="767"/>
      <c r="V43" s="767"/>
      <c r="W43" s="767"/>
      <c r="X43" s="767"/>
      <c r="Y43" s="767"/>
      <c r="Z43" s="767"/>
      <c r="AA43" s="767"/>
      <c r="AB43" s="767"/>
      <c r="AC43" s="767"/>
      <c r="AD43" s="767"/>
      <c r="AE43" s="768"/>
      <c r="AF43" s="769"/>
      <c r="AG43" s="770"/>
      <c r="AH43" s="770"/>
      <c r="AI43" s="770"/>
      <c r="AJ43" s="771"/>
      <c r="AK43" s="817"/>
      <c r="AL43" s="813"/>
      <c r="AM43" s="813"/>
      <c r="AN43" s="813"/>
      <c r="AO43" s="813"/>
      <c r="AP43" s="813"/>
      <c r="AQ43" s="813"/>
      <c r="AR43" s="813"/>
      <c r="AS43" s="813"/>
      <c r="AT43" s="813"/>
      <c r="AU43" s="813"/>
      <c r="AV43" s="813"/>
      <c r="AW43" s="813"/>
      <c r="AX43" s="813"/>
      <c r="AY43" s="813"/>
      <c r="AZ43" s="814"/>
      <c r="BA43" s="814"/>
      <c r="BB43" s="814"/>
      <c r="BC43" s="814"/>
      <c r="BD43" s="814"/>
      <c r="BE43" s="815"/>
      <c r="BF43" s="815"/>
      <c r="BG43" s="815"/>
      <c r="BH43" s="815"/>
      <c r="BI43" s="816"/>
      <c r="BJ43" s="218"/>
      <c r="BK43" s="218"/>
      <c r="BL43" s="218"/>
      <c r="BM43" s="218"/>
      <c r="BN43" s="218"/>
      <c r="BO43" s="227"/>
      <c r="BP43" s="227"/>
      <c r="BQ43" s="224">
        <v>37</v>
      </c>
      <c r="BR43" s="225"/>
      <c r="BS43" s="756"/>
      <c r="BT43" s="757"/>
      <c r="BU43" s="757"/>
      <c r="BV43" s="757"/>
      <c r="BW43" s="757"/>
      <c r="BX43" s="757"/>
      <c r="BY43" s="757"/>
      <c r="BZ43" s="757"/>
      <c r="CA43" s="757"/>
      <c r="CB43" s="757"/>
      <c r="CC43" s="757"/>
      <c r="CD43" s="757"/>
      <c r="CE43" s="757"/>
      <c r="CF43" s="757"/>
      <c r="CG43" s="758"/>
      <c r="CH43" s="759"/>
      <c r="CI43" s="760"/>
      <c r="CJ43" s="760"/>
      <c r="CK43" s="760"/>
      <c r="CL43" s="761"/>
      <c r="CM43" s="759"/>
      <c r="CN43" s="760"/>
      <c r="CO43" s="760"/>
      <c r="CP43" s="760"/>
      <c r="CQ43" s="761"/>
      <c r="CR43" s="759"/>
      <c r="CS43" s="760"/>
      <c r="CT43" s="760"/>
      <c r="CU43" s="760"/>
      <c r="CV43" s="761"/>
      <c r="CW43" s="759"/>
      <c r="CX43" s="760"/>
      <c r="CY43" s="760"/>
      <c r="CZ43" s="760"/>
      <c r="DA43" s="761"/>
      <c r="DB43" s="759"/>
      <c r="DC43" s="760"/>
      <c r="DD43" s="760"/>
      <c r="DE43" s="760"/>
      <c r="DF43" s="761"/>
      <c r="DG43" s="759"/>
      <c r="DH43" s="760"/>
      <c r="DI43" s="760"/>
      <c r="DJ43" s="760"/>
      <c r="DK43" s="761"/>
      <c r="DL43" s="759"/>
      <c r="DM43" s="760"/>
      <c r="DN43" s="760"/>
      <c r="DO43" s="760"/>
      <c r="DP43" s="761"/>
      <c r="DQ43" s="759"/>
      <c r="DR43" s="760"/>
      <c r="DS43" s="760"/>
      <c r="DT43" s="760"/>
      <c r="DU43" s="761"/>
      <c r="DV43" s="756"/>
      <c r="DW43" s="757"/>
      <c r="DX43" s="757"/>
      <c r="DY43" s="757"/>
      <c r="DZ43" s="762"/>
      <c r="EA43" s="216"/>
    </row>
    <row r="44" spans="1:131" ht="26.25" customHeight="1" x14ac:dyDescent="0.2">
      <c r="A44" s="224">
        <v>17</v>
      </c>
      <c r="B44" s="763"/>
      <c r="C44" s="764"/>
      <c r="D44" s="764"/>
      <c r="E44" s="764"/>
      <c r="F44" s="764"/>
      <c r="G44" s="764"/>
      <c r="H44" s="764"/>
      <c r="I44" s="764"/>
      <c r="J44" s="764"/>
      <c r="K44" s="764"/>
      <c r="L44" s="764"/>
      <c r="M44" s="764"/>
      <c r="N44" s="764"/>
      <c r="O44" s="764"/>
      <c r="P44" s="765"/>
      <c r="Q44" s="766"/>
      <c r="R44" s="767"/>
      <c r="S44" s="767"/>
      <c r="T44" s="767"/>
      <c r="U44" s="767"/>
      <c r="V44" s="767"/>
      <c r="W44" s="767"/>
      <c r="X44" s="767"/>
      <c r="Y44" s="767"/>
      <c r="Z44" s="767"/>
      <c r="AA44" s="767"/>
      <c r="AB44" s="767"/>
      <c r="AC44" s="767"/>
      <c r="AD44" s="767"/>
      <c r="AE44" s="768"/>
      <c r="AF44" s="769"/>
      <c r="AG44" s="770"/>
      <c r="AH44" s="770"/>
      <c r="AI44" s="770"/>
      <c r="AJ44" s="771"/>
      <c r="AK44" s="817"/>
      <c r="AL44" s="813"/>
      <c r="AM44" s="813"/>
      <c r="AN44" s="813"/>
      <c r="AO44" s="813"/>
      <c r="AP44" s="813"/>
      <c r="AQ44" s="813"/>
      <c r="AR44" s="813"/>
      <c r="AS44" s="813"/>
      <c r="AT44" s="813"/>
      <c r="AU44" s="813"/>
      <c r="AV44" s="813"/>
      <c r="AW44" s="813"/>
      <c r="AX44" s="813"/>
      <c r="AY44" s="813"/>
      <c r="AZ44" s="814"/>
      <c r="BA44" s="814"/>
      <c r="BB44" s="814"/>
      <c r="BC44" s="814"/>
      <c r="BD44" s="814"/>
      <c r="BE44" s="815"/>
      <c r="BF44" s="815"/>
      <c r="BG44" s="815"/>
      <c r="BH44" s="815"/>
      <c r="BI44" s="816"/>
      <c r="BJ44" s="218"/>
      <c r="BK44" s="218"/>
      <c r="BL44" s="218"/>
      <c r="BM44" s="218"/>
      <c r="BN44" s="218"/>
      <c r="BO44" s="227"/>
      <c r="BP44" s="227"/>
      <c r="BQ44" s="224">
        <v>38</v>
      </c>
      <c r="BR44" s="225"/>
      <c r="BS44" s="756"/>
      <c r="BT44" s="757"/>
      <c r="BU44" s="757"/>
      <c r="BV44" s="757"/>
      <c r="BW44" s="757"/>
      <c r="BX44" s="757"/>
      <c r="BY44" s="757"/>
      <c r="BZ44" s="757"/>
      <c r="CA44" s="757"/>
      <c r="CB44" s="757"/>
      <c r="CC44" s="757"/>
      <c r="CD44" s="757"/>
      <c r="CE44" s="757"/>
      <c r="CF44" s="757"/>
      <c r="CG44" s="758"/>
      <c r="CH44" s="759"/>
      <c r="CI44" s="760"/>
      <c r="CJ44" s="760"/>
      <c r="CK44" s="760"/>
      <c r="CL44" s="761"/>
      <c r="CM44" s="759"/>
      <c r="CN44" s="760"/>
      <c r="CO44" s="760"/>
      <c r="CP44" s="760"/>
      <c r="CQ44" s="761"/>
      <c r="CR44" s="759"/>
      <c r="CS44" s="760"/>
      <c r="CT44" s="760"/>
      <c r="CU44" s="760"/>
      <c r="CV44" s="761"/>
      <c r="CW44" s="759"/>
      <c r="CX44" s="760"/>
      <c r="CY44" s="760"/>
      <c r="CZ44" s="760"/>
      <c r="DA44" s="761"/>
      <c r="DB44" s="759"/>
      <c r="DC44" s="760"/>
      <c r="DD44" s="760"/>
      <c r="DE44" s="760"/>
      <c r="DF44" s="761"/>
      <c r="DG44" s="759"/>
      <c r="DH44" s="760"/>
      <c r="DI44" s="760"/>
      <c r="DJ44" s="760"/>
      <c r="DK44" s="761"/>
      <c r="DL44" s="759"/>
      <c r="DM44" s="760"/>
      <c r="DN44" s="760"/>
      <c r="DO44" s="760"/>
      <c r="DP44" s="761"/>
      <c r="DQ44" s="759"/>
      <c r="DR44" s="760"/>
      <c r="DS44" s="760"/>
      <c r="DT44" s="760"/>
      <c r="DU44" s="761"/>
      <c r="DV44" s="756"/>
      <c r="DW44" s="757"/>
      <c r="DX44" s="757"/>
      <c r="DY44" s="757"/>
      <c r="DZ44" s="762"/>
      <c r="EA44" s="216"/>
    </row>
    <row r="45" spans="1:131" ht="26.25" customHeight="1" x14ac:dyDescent="0.2">
      <c r="A45" s="224">
        <v>18</v>
      </c>
      <c r="B45" s="763"/>
      <c r="C45" s="764"/>
      <c r="D45" s="764"/>
      <c r="E45" s="764"/>
      <c r="F45" s="764"/>
      <c r="G45" s="764"/>
      <c r="H45" s="764"/>
      <c r="I45" s="764"/>
      <c r="J45" s="764"/>
      <c r="K45" s="764"/>
      <c r="L45" s="764"/>
      <c r="M45" s="764"/>
      <c r="N45" s="764"/>
      <c r="O45" s="764"/>
      <c r="P45" s="765"/>
      <c r="Q45" s="766"/>
      <c r="R45" s="767"/>
      <c r="S45" s="767"/>
      <c r="T45" s="767"/>
      <c r="U45" s="767"/>
      <c r="V45" s="767"/>
      <c r="W45" s="767"/>
      <c r="X45" s="767"/>
      <c r="Y45" s="767"/>
      <c r="Z45" s="767"/>
      <c r="AA45" s="767"/>
      <c r="AB45" s="767"/>
      <c r="AC45" s="767"/>
      <c r="AD45" s="767"/>
      <c r="AE45" s="768"/>
      <c r="AF45" s="769"/>
      <c r="AG45" s="770"/>
      <c r="AH45" s="770"/>
      <c r="AI45" s="770"/>
      <c r="AJ45" s="771"/>
      <c r="AK45" s="817"/>
      <c r="AL45" s="813"/>
      <c r="AM45" s="813"/>
      <c r="AN45" s="813"/>
      <c r="AO45" s="813"/>
      <c r="AP45" s="813"/>
      <c r="AQ45" s="813"/>
      <c r="AR45" s="813"/>
      <c r="AS45" s="813"/>
      <c r="AT45" s="813"/>
      <c r="AU45" s="813"/>
      <c r="AV45" s="813"/>
      <c r="AW45" s="813"/>
      <c r="AX45" s="813"/>
      <c r="AY45" s="813"/>
      <c r="AZ45" s="814"/>
      <c r="BA45" s="814"/>
      <c r="BB45" s="814"/>
      <c r="BC45" s="814"/>
      <c r="BD45" s="814"/>
      <c r="BE45" s="815"/>
      <c r="BF45" s="815"/>
      <c r="BG45" s="815"/>
      <c r="BH45" s="815"/>
      <c r="BI45" s="816"/>
      <c r="BJ45" s="218"/>
      <c r="BK45" s="218"/>
      <c r="BL45" s="218"/>
      <c r="BM45" s="218"/>
      <c r="BN45" s="218"/>
      <c r="BO45" s="227"/>
      <c r="BP45" s="227"/>
      <c r="BQ45" s="224">
        <v>39</v>
      </c>
      <c r="BR45" s="225"/>
      <c r="BS45" s="756"/>
      <c r="BT45" s="757"/>
      <c r="BU45" s="757"/>
      <c r="BV45" s="757"/>
      <c r="BW45" s="757"/>
      <c r="BX45" s="757"/>
      <c r="BY45" s="757"/>
      <c r="BZ45" s="757"/>
      <c r="CA45" s="757"/>
      <c r="CB45" s="757"/>
      <c r="CC45" s="757"/>
      <c r="CD45" s="757"/>
      <c r="CE45" s="757"/>
      <c r="CF45" s="757"/>
      <c r="CG45" s="758"/>
      <c r="CH45" s="759"/>
      <c r="CI45" s="760"/>
      <c r="CJ45" s="760"/>
      <c r="CK45" s="760"/>
      <c r="CL45" s="761"/>
      <c r="CM45" s="759"/>
      <c r="CN45" s="760"/>
      <c r="CO45" s="760"/>
      <c r="CP45" s="760"/>
      <c r="CQ45" s="761"/>
      <c r="CR45" s="759"/>
      <c r="CS45" s="760"/>
      <c r="CT45" s="760"/>
      <c r="CU45" s="760"/>
      <c r="CV45" s="761"/>
      <c r="CW45" s="759"/>
      <c r="CX45" s="760"/>
      <c r="CY45" s="760"/>
      <c r="CZ45" s="760"/>
      <c r="DA45" s="761"/>
      <c r="DB45" s="759"/>
      <c r="DC45" s="760"/>
      <c r="DD45" s="760"/>
      <c r="DE45" s="760"/>
      <c r="DF45" s="761"/>
      <c r="DG45" s="759"/>
      <c r="DH45" s="760"/>
      <c r="DI45" s="760"/>
      <c r="DJ45" s="760"/>
      <c r="DK45" s="761"/>
      <c r="DL45" s="759"/>
      <c r="DM45" s="760"/>
      <c r="DN45" s="760"/>
      <c r="DO45" s="760"/>
      <c r="DP45" s="761"/>
      <c r="DQ45" s="759"/>
      <c r="DR45" s="760"/>
      <c r="DS45" s="760"/>
      <c r="DT45" s="760"/>
      <c r="DU45" s="761"/>
      <c r="DV45" s="756"/>
      <c r="DW45" s="757"/>
      <c r="DX45" s="757"/>
      <c r="DY45" s="757"/>
      <c r="DZ45" s="762"/>
      <c r="EA45" s="216"/>
    </row>
    <row r="46" spans="1:131" ht="26.25" customHeight="1" x14ac:dyDescent="0.2">
      <c r="A46" s="224">
        <v>19</v>
      </c>
      <c r="B46" s="763"/>
      <c r="C46" s="764"/>
      <c r="D46" s="764"/>
      <c r="E46" s="764"/>
      <c r="F46" s="764"/>
      <c r="G46" s="764"/>
      <c r="H46" s="764"/>
      <c r="I46" s="764"/>
      <c r="J46" s="764"/>
      <c r="K46" s="764"/>
      <c r="L46" s="764"/>
      <c r="M46" s="764"/>
      <c r="N46" s="764"/>
      <c r="O46" s="764"/>
      <c r="P46" s="765"/>
      <c r="Q46" s="766"/>
      <c r="R46" s="767"/>
      <c r="S46" s="767"/>
      <c r="T46" s="767"/>
      <c r="U46" s="767"/>
      <c r="V46" s="767"/>
      <c r="W46" s="767"/>
      <c r="X46" s="767"/>
      <c r="Y46" s="767"/>
      <c r="Z46" s="767"/>
      <c r="AA46" s="767"/>
      <c r="AB46" s="767"/>
      <c r="AC46" s="767"/>
      <c r="AD46" s="767"/>
      <c r="AE46" s="768"/>
      <c r="AF46" s="769"/>
      <c r="AG46" s="770"/>
      <c r="AH46" s="770"/>
      <c r="AI46" s="770"/>
      <c r="AJ46" s="771"/>
      <c r="AK46" s="817"/>
      <c r="AL46" s="813"/>
      <c r="AM46" s="813"/>
      <c r="AN46" s="813"/>
      <c r="AO46" s="813"/>
      <c r="AP46" s="813"/>
      <c r="AQ46" s="813"/>
      <c r="AR46" s="813"/>
      <c r="AS46" s="813"/>
      <c r="AT46" s="813"/>
      <c r="AU46" s="813"/>
      <c r="AV46" s="813"/>
      <c r="AW46" s="813"/>
      <c r="AX46" s="813"/>
      <c r="AY46" s="813"/>
      <c r="AZ46" s="814"/>
      <c r="BA46" s="814"/>
      <c r="BB46" s="814"/>
      <c r="BC46" s="814"/>
      <c r="BD46" s="814"/>
      <c r="BE46" s="815"/>
      <c r="BF46" s="815"/>
      <c r="BG46" s="815"/>
      <c r="BH46" s="815"/>
      <c r="BI46" s="816"/>
      <c r="BJ46" s="218"/>
      <c r="BK46" s="218"/>
      <c r="BL46" s="218"/>
      <c r="BM46" s="218"/>
      <c r="BN46" s="218"/>
      <c r="BO46" s="227"/>
      <c r="BP46" s="227"/>
      <c r="BQ46" s="224">
        <v>40</v>
      </c>
      <c r="BR46" s="225"/>
      <c r="BS46" s="756"/>
      <c r="BT46" s="757"/>
      <c r="BU46" s="757"/>
      <c r="BV46" s="757"/>
      <c r="BW46" s="757"/>
      <c r="BX46" s="757"/>
      <c r="BY46" s="757"/>
      <c r="BZ46" s="757"/>
      <c r="CA46" s="757"/>
      <c r="CB46" s="757"/>
      <c r="CC46" s="757"/>
      <c r="CD46" s="757"/>
      <c r="CE46" s="757"/>
      <c r="CF46" s="757"/>
      <c r="CG46" s="758"/>
      <c r="CH46" s="759"/>
      <c r="CI46" s="760"/>
      <c r="CJ46" s="760"/>
      <c r="CK46" s="760"/>
      <c r="CL46" s="761"/>
      <c r="CM46" s="759"/>
      <c r="CN46" s="760"/>
      <c r="CO46" s="760"/>
      <c r="CP46" s="760"/>
      <c r="CQ46" s="761"/>
      <c r="CR46" s="759"/>
      <c r="CS46" s="760"/>
      <c r="CT46" s="760"/>
      <c r="CU46" s="760"/>
      <c r="CV46" s="761"/>
      <c r="CW46" s="759"/>
      <c r="CX46" s="760"/>
      <c r="CY46" s="760"/>
      <c r="CZ46" s="760"/>
      <c r="DA46" s="761"/>
      <c r="DB46" s="759"/>
      <c r="DC46" s="760"/>
      <c r="DD46" s="760"/>
      <c r="DE46" s="760"/>
      <c r="DF46" s="761"/>
      <c r="DG46" s="759"/>
      <c r="DH46" s="760"/>
      <c r="DI46" s="760"/>
      <c r="DJ46" s="760"/>
      <c r="DK46" s="761"/>
      <c r="DL46" s="759"/>
      <c r="DM46" s="760"/>
      <c r="DN46" s="760"/>
      <c r="DO46" s="760"/>
      <c r="DP46" s="761"/>
      <c r="DQ46" s="759"/>
      <c r="DR46" s="760"/>
      <c r="DS46" s="760"/>
      <c r="DT46" s="760"/>
      <c r="DU46" s="761"/>
      <c r="DV46" s="756"/>
      <c r="DW46" s="757"/>
      <c r="DX46" s="757"/>
      <c r="DY46" s="757"/>
      <c r="DZ46" s="762"/>
      <c r="EA46" s="216"/>
    </row>
    <row r="47" spans="1:131" ht="26.25" customHeight="1" x14ac:dyDescent="0.2">
      <c r="A47" s="224">
        <v>20</v>
      </c>
      <c r="B47" s="763"/>
      <c r="C47" s="764"/>
      <c r="D47" s="764"/>
      <c r="E47" s="764"/>
      <c r="F47" s="764"/>
      <c r="G47" s="764"/>
      <c r="H47" s="764"/>
      <c r="I47" s="764"/>
      <c r="J47" s="764"/>
      <c r="K47" s="764"/>
      <c r="L47" s="764"/>
      <c r="M47" s="764"/>
      <c r="N47" s="764"/>
      <c r="O47" s="764"/>
      <c r="P47" s="765"/>
      <c r="Q47" s="766"/>
      <c r="R47" s="767"/>
      <c r="S47" s="767"/>
      <c r="T47" s="767"/>
      <c r="U47" s="767"/>
      <c r="V47" s="767"/>
      <c r="W47" s="767"/>
      <c r="X47" s="767"/>
      <c r="Y47" s="767"/>
      <c r="Z47" s="767"/>
      <c r="AA47" s="767"/>
      <c r="AB47" s="767"/>
      <c r="AC47" s="767"/>
      <c r="AD47" s="767"/>
      <c r="AE47" s="768"/>
      <c r="AF47" s="769"/>
      <c r="AG47" s="770"/>
      <c r="AH47" s="770"/>
      <c r="AI47" s="770"/>
      <c r="AJ47" s="771"/>
      <c r="AK47" s="817"/>
      <c r="AL47" s="813"/>
      <c r="AM47" s="813"/>
      <c r="AN47" s="813"/>
      <c r="AO47" s="813"/>
      <c r="AP47" s="813"/>
      <c r="AQ47" s="813"/>
      <c r="AR47" s="813"/>
      <c r="AS47" s="813"/>
      <c r="AT47" s="813"/>
      <c r="AU47" s="813"/>
      <c r="AV47" s="813"/>
      <c r="AW47" s="813"/>
      <c r="AX47" s="813"/>
      <c r="AY47" s="813"/>
      <c r="AZ47" s="814"/>
      <c r="BA47" s="814"/>
      <c r="BB47" s="814"/>
      <c r="BC47" s="814"/>
      <c r="BD47" s="814"/>
      <c r="BE47" s="815"/>
      <c r="BF47" s="815"/>
      <c r="BG47" s="815"/>
      <c r="BH47" s="815"/>
      <c r="BI47" s="816"/>
      <c r="BJ47" s="218"/>
      <c r="BK47" s="218"/>
      <c r="BL47" s="218"/>
      <c r="BM47" s="218"/>
      <c r="BN47" s="218"/>
      <c r="BO47" s="227"/>
      <c r="BP47" s="227"/>
      <c r="BQ47" s="224">
        <v>41</v>
      </c>
      <c r="BR47" s="225"/>
      <c r="BS47" s="756"/>
      <c r="BT47" s="757"/>
      <c r="BU47" s="757"/>
      <c r="BV47" s="757"/>
      <c r="BW47" s="757"/>
      <c r="BX47" s="757"/>
      <c r="BY47" s="757"/>
      <c r="BZ47" s="757"/>
      <c r="CA47" s="757"/>
      <c r="CB47" s="757"/>
      <c r="CC47" s="757"/>
      <c r="CD47" s="757"/>
      <c r="CE47" s="757"/>
      <c r="CF47" s="757"/>
      <c r="CG47" s="758"/>
      <c r="CH47" s="759"/>
      <c r="CI47" s="760"/>
      <c r="CJ47" s="760"/>
      <c r="CK47" s="760"/>
      <c r="CL47" s="761"/>
      <c r="CM47" s="759"/>
      <c r="CN47" s="760"/>
      <c r="CO47" s="760"/>
      <c r="CP47" s="760"/>
      <c r="CQ47" s="761"/>
      <c r="CR47" s="759"/>
      <c r="CS47" s="760"/>
      <c r="CT47" s="760"/>
      <c r="CU47" s="760"/>
      <c r="CV47" s="761"/>
      <c r="CW47" s="759"/>
      <c r="CX47" s="760"/>
      <c r="CY47" s="760"/>
      <c r="CZ47" s="760"/>
      <c r="DA47" s="761"/>
      <c r="DB47" s="759"/>
      <c r="DC47" s="760"/>
      <c r="DD47" s="760"/>
      <c r="DE47" s="760"/>
      <c r="DF47" s="761"/>
      <c r="DG47" s="759"/>
      <c r="DH47" s="760"/>
      <c r="DI47" s="760"/>
      <c r="DJ47" s="760"/>
      <c r="DK47" s="761"/>
      <c r="DL47" s="759"/>
      <c r="DM47" s="760"/>
      <c r="DN47" s="760"/>
      <c r="DO47" s="760"/>
      <c r="DP47" s="761"/>
      <c r="DQ47" s="759"/>
      <c r="DR47" s="760"/>
      <c r="DS47" s="760"/>
      <c r="DT47" s="760"/>
      <c r="DU47" s="761"/>
      <c r="DV47" s="756"/>
      <c r="DW47" s="757"/>
      <c r="DX47" s="757"/>
      <c r="DY47" s="757"/>
      <c r="DZ47" s="762"/>
      <c r="EA47" s="216"/>
    </row>
    <row r="48" spans="1:131" ht="26.25" customHeight="1" x14ac:dyDescent="0.2">
      <c r="A48" s="224">
        <v>21</v>
      </c>
      <c r="B48" s="763"/>
      <c r="C48" s="764"/>
      <c r="D48" s="764"/>
      <c r="E48" s="764"/>
      <c r="F48" s="764"/>
      <c r="G48" s="764"/>
      <c r="H48" s="764"/>
      <c r="I48" s="764"/>
      <c r="J48" s="764"/>
      <c r="K48" s="764"/>
      <c r="L48" s="764"/>
      <c r="M48" s="764"/>
      <c r="N48" s="764"/>
      <c r="O48" s="764"/>
      <c r="P48" s="765"/>
      <c r="Q48" s="766"/>
      <c r="R48" s="767"/>
      <c r="S48" s="767"/>
      <c r="T48" s="767"/>
      <c r="U48" s="767"/>
      <c r="V48" s="767"/>
      <c r="W48" s="767"/>
      <c r="X48" s="767"/>
      <c r="Y48" s="767"/>
      <c r="Z48" s="767"/>
      <c r="AA48" s="767"/>
      <c r="AB48" s="767"/>
      <c r="AC48" s="767"/>
      <c r="AD48" s="767"/>
      <c r="AE48" s="768"/>
      <c r="AF48" s="769"/>
      <c r="AG48" s="770"/>
      <c r="AH48" s="770"/>
      <c r="AI48" s="770"/>
      <c r="AJ48" s="771"/>
      <c r="AK48" s="817"/>
      <c r="AL48" s="813"/>
      <c r="AM48" s="813"/>
      <c r="AN48" s="813"/>
      <c r="AO48" s="813"/>
      <c r="AP48" s="813"/>
      <c r="AQ48" s="813"/>
      <c r="AR48" s="813"/>
      <c r="AS48" s="813"/>
      <c r="AT48" s="813"/>
      <c r="AU48" s="813"/>
      <c r="AV48" s="813"/>
      <c r="AW48" s="813"/>
      <c r="AX48" s="813"/>
      <c r="AY48" s="813"/>
      <c r="AZ48" s="814"/>
      <c r="BA48" s="814"/>
      <c r="BB48" s="814"/>
      <c r="BC48" s="814"/>
      <c r="BD48" s="814"/>
      <c r="BE48" s="815"/>
      <c r="BF48" s="815"/>
      <c r="BG48" s="815"/>
      <c r="BH48" s="815"/>
      <c r="BI48" s="816"/>
      <c r="BJ48" s="218"/>
      <c r="BK48" s="218"/>
      <c r="BL48" s="218"/>
      <c r="BM48" s="218"/>
      <c r="BN48" s="218"/>
      <c r="BO48" s="227"/>
      <c r="BP48" s="227"/>
      <c r="BQ48" s="224">
        <v>42</v>
      </c>
      <c r="BR48" s="225"/>
      <c r="BS48" s="756"/>
      <c r="BT48" s="757"/>
      <c r="BU48" s="757"/>
      <c r="BV48" s="757"/>
      <c r="BW48" s="757"/>
      <c r="BX48" s="757"/>
      <c r="BY48" s="757"/>
      <c r="BZ48" s="757"/>
      <c r="CA48" s="757"/>
      <c r="CB48" s="757"/>
      <c r="CC48" s="757"/>
      <c r="CD48" s="757"/>
      <c r="CE48" s="757"/>
      <c r="CF48" s="757"/>
      <c r="CG48" s="758"/>
      <c r="CH48" s="759"/>
      <c r="CI48" s="760"/>
      <c r="CJ48" s="760"/>
      <c r="CK48" s="760"/>
      <c r="CL48" s="761"/>
      <c r="CM48" s="759"/>
      <c r="CN48" s="760"/>
      <c r="CO48" s="760"/>
      <c r="CP48" s="760"/>
      <c r="CQ48" s="761"/>
      <c r="CR48" s="759"/>
      <c r="CS48" s="760"/>
      <c r="CT48" s="760"/>
      <c r="CU48" s="760"/>
      <c r="CV48" s="761"/>
      <c r="CW48" s="759"/>
      <c r="CX48" s="760"/>
      <c r="CY48" s="760"/>
      <c r="CZ48" s="760"/>
      <c r="DA48" s="761"/>
      <c r="DB48" s="759"/>
      <c r="DC48" s="760"/>
      <c r="DD48" s="760"/>
      <c r="DE48" s="760"/>
      <c r="DF48" s="761"/>
      <c r="DG48" s="759"/>
      <c r="DH48" s="760"/>
      <c r="DI48" s="760"/>
      <c r="DJ48" s="760"/>
      <c r="DK48" s="761"/>
      <c r="DL48" s="759"/>
      <c r="DM48" s="760"/>
      <c r="DN48" s="760"/>
      <c r="DO48" s="760"/>
      <c r="DP48" s="761"/>
      <c r="DQ48" s="759"/>
      <c r="DR48" s="760"/>
      <c r="DS48" s="760"/>
      <c r="DT48" s="760"/>
      <c r="DU48" s="761"/>
      <c r="DV48" s="756"/>
      <c r="DW48" s="757"/>
      <c r="DX48" s="757"/>
      <c r="DY48" s="757"/>
      <c r="DZ48" s="762"/>
      <c r="EA48" s="216"/>
    </row>
    <row r="49" spans="1:131" ht="26.25" customHeight="1" x14ac:dyDescent="0.2">
      <c r="A49" s="224">
        <v>22</v>
      </c>
      <c r="B49" s="763"/>
      <c r="C49" s="764"/>
      <c r="D49" s="764"/>
      <c r="E49" s="764"/>
      <c r="F49" s="764"/>
      <c r="G49" s="764"/>
      <c r="H49" s="764"/>
      <c r="I49" s="764"/>
      <c r="J49" s="764"/>
      <c r="K49" s="764"/>
      <c r="L49" s="764"/>
      <c r="M49" s="764"/>
      <c r="N49" s="764"/>
      <c r="O49" s="764"/>
      <c r="P49" s="765"/>
      <c r="Q49" s="766"/>
      <c r="R49" s="767"/>
      <c r="S49" s="767"/>
      <c r="T49" s="767"/>
      <c r="U49" s="767"/>
      <c r="V49" s="767"/>
      <c r="W49" s="767"/>
      <c r="X49" s="767"/>
      <c r="Y49" s="767"/>
      <c r="Z49" s="767"/>
      <c r="AA49" s="767"/>
      <c r="AB49" s="767"/>
      <c r="AC49" s="767"/>
      <c r="AD49" s="767"/>
      <c r="AE49" s="768"/>
      <c r="AF49" s="769"/>
      <c r="AG49" s="770"/>
      <c r="AH49" s="770"/>
      <c r="AI49" s="770"/>
      <c r="AJ49" s="771"/>
      <c r="AK49" s="817"/>
      <c r="AL49" s="813"/>
      <c r="AM49" s="813"/>
      <c r="AN49" s="813"/>
      <c r="AO49" s="813"/>
      <c r="AP49" s="813"/>
      <c r="AQ49" s="813"/>
      <c r="AR49" s="813"/>
      <c r="AS49" s="813"/>
      <c r="AT49" s="813"/>
      <c r="AU49" s="813"/>
      <c r="AV49" s="813"/>
      <c r="AW49" s="813"/>
      <c r="AX49" s="813"/>
      <c r="AY49" s="813"/>
      <c r="AZ49" s="814"/>
      <c r="BA49" s="814"/>
      <c r="BB49" s="814"/>
      <c r="BC49" s="814"/>
      <c r="BD49" s="814"/>
      <c r="BE49" s="815"/>
      <c r="BF49" s="815"/>
      <c r="BG49" s="815"/>
      <c r="BH49" s="815"/>
      <c r="BI49" s="816"/>
      <c r="BJ49" s="218"/>
      <c r="BK49" s="218"/>
      <c r="BL49" s="218"/>
      <c r="BM49" s="218"/>
      <c r="BN49" s="218"/>
      <c r="BO49" s="227"/>
      <c r="BP49" s="227"/>
      <c r="BQ49" s="224">
        <v>43</v>
      </c>
      <c r="BR49" s="225"/>
      <c r="BS49" s="756"/>
      <c r="BT49" s="757"/>
      <c r="BU49" s="757"/>
      <c r="BV49" s="757"/>
      <c r="BW49" s="757"/>
      <c r="BX49" s="757"/>
      <c r="BY49" s="757"/>
      <c r="BZ49" s="757"/>
      <c r="CA49" s="757"/>
      <c r="CB49" s="757"/>
      <c r="CC49" s="757"/>
      <c r="CD49" s="757"/>
      <c r="CE49" s="757"/>
      <c r="CF49" s="757"/>
      <c r="CG49" s="758"/>
      <c r="CH49" s="759"/>
      <c r="CI49" s="760"/>
      <c r="CJ49" s="760"/>
      <c r="CK49" s="760"/>
      <c r="CL49" s="761"/>
      <c r="CM49" s="759"/>
      <c r="CN49" s="760"/>
      <c r="CO49" s="760"/>
      <c r="CP49" s="760"/>
      <c r="CQ49" s="761"/>
      <c r="CR49" s="759"/>
      <c r="CS49" s="760"/>
      <c r="CT49" s="760"/>
      <c r="CU49" s="760"/>
      <c r="CV49" s="761"/>
      <c r="CW49" s="759"/>
      <c r="CX49" s="760"/>
      <c r="CY49" s="760"/>
      <c r="CZ49" s="760"/>
      <c r="DA49" s="761"/>
      <c r="DB49" s="759"/>
      <c r="DC49" s="760"/>
      <c r="DD49" s="760"/>
      <c r="DE49" s="760"/>
      <c r="DF49" s="761"/>
      <c r="DG49" s="759"/>
      <c r="DH49" s="760"/>
      <c r="DI49" s="760"/>
      <c r="DJ49" s="760"/>
      <c r="DK49" s="761"/>
      <c r="DL49" s="759"/>
      <c r="DM49" s="760"/>
      <c r="DN49" s="760"/>
      <c r="DO49" s="760"/>
      <c r="DP49" s="761"/>
      <c r="DQ49" s="759"/>
      <c r="DR49" s="760"/>
      <c r="DS49" s="760"/>
      <c r="DT49" s="760"/>
      <c r="DU49" s="761"/>
      <c r="DV49" s="756"/>
      <c r="DW49" s="757"/>
      <c r="DX49" s="757"/>
      <c r="DY49" s="757"/>
      <c r="DZ49" s="762"/>
      <c r="EA49" s="216"/>
    </row>
    <row r="50" spans="1:131" ht="26.25" customHeight="1" x14ac:dyDescent="0.2">
      <c r="A50" s="224">
        <v>23</v>
      </c>
      <c r="B50" s="763"/>
      <c r="C50" s="764"/>
      <c r="D50" s="764"/>
      <c r="E50" s="764"/>
      <c r="F50" s="764"/>
      <c r="G50" s="764"/>
      <c r="H50" s="764"/>
      <c r="I50" s="764"/>
      <c r="J50" s="764"/>
      <c r="K50" s="764"/>
      <c r="L50" s="764"/>
      <c r="M50" s="764"/>
      <c r="N50" s="764"/>
      <c r="O50" s="764"/>
      <c r="P50" s="765"/>
      <c r="Q50" s="818"/>
      <c r="R50" s="819"/>
      <c r="S50" s="819"/>
      <c r="T50" s="819"/>
      <c r="U50" s="819"/>
      <c r="V50" s="819"/>
      <c r="W50" s="819"/>
      <c r="X50" s="819"/>
      <c r="Y50" s="819"/>
      <c r="Z50" s="819"/>
      <c r="AA50" s="819"/>
      <c r="AB50" s="819"/>
      <c r="AC50" s="819"/>
      <c r="AD50" s="819"/>
      <c r="AE50" s="820"/>
      <c r="AF50" s="769"/>
      <c r="AG50" s="770"/>
      <c r="AH50" s="770"/>
      <c r="AI50" s="770"/>
      <c r="AJ50" s="771"/>
      <c r="AK50" s="822"/>
      <c r="AL50" s="819"/>
      <c r="AM50" s="819"/>
      <c r="AN50" s="819"/>
      <c r="AO50" s="819"/>
      <c r="AP50" s="819"/>
      <c r="AQ50" s="819"/>
      <c r="AR50" s="819"/>
      <c r="AS50" s="819"/>
      <c r="AT50" s="819"/>
      <c r="AU50" s="819"/>
      <c r="AV50" s="819"/>
      <c r="AW50" s="819"/>
      <c r="AX50" s="819"/>
      <c r="AY50" s="819"/>
      <c r="AZ50" s="821"/>
      <c r="BA50" s="821"/>
      <c r="BB50" s="821"/>
      <c r="BC50" s="821"/>
      <c r="BD50" s="821"/>
      <c r="BE50" s="815"/>
      <c r="BF50" s="815"/>
      <c r="BG50" s="815"/>
      <c r="BH50" s="815"/>
      <c r="BI50" s="816"/>
      <c r="BJ50" s="218"/>
      <c r="BK50" s="218"/>
      <c r="BL50" s="218"/>
      <c r="BM50" s="218"/>
      <c r="BN50" s="218"/>
      <c r="BO50" s="227"/>
      <c r="BP50" s="227"/>
      <c r="BQ50" s="224">
        <v>44</v>
      </c>
      <c r="BR50" s="225"/>
      <c r="BS50" s="756"/>
      <c r="BT50" s="757"/>
      <c r="BU50" s="757"/>
      <c r="BV50" s="757"/>
      <c r="BW50" s="757"/>
      <c r="BX50" s="757"/>
      <c r="BY50" s="757"/>
      <c r="BZ50" s="757"/>
      <c r="CA50" s="757"/>
      <c r="CB50" s="757"/>
      <c r="CC50" s="757"/>
      <c r="CD50" s="757"/>
      <c r="CE50" s="757"/>
      <c r="CF50" s="757"/>
      <c r="CG50" s="758"/>
      <c r="CH50" s="759"/>
      <c r="CI50" s="760"/>
      <c r="CJ50" s="760"/>
      <c r="CK50" s="760"/>
      <c r="CL50" s="761"/>
      <c r="CM50" s="759"/>
      <c r="CN50" s="760"/>
      <c r="CO50" s="760"/>
      <c r="CP50" s="760"/>
      <c r="CQ50" s="761"/>
      <c r="CR50" s="759"/>
      <c r="CS50" s="760"/>
      <c r="CT50" s="760"/>
      <c r="CU50" s="760"/>
      <c r="CV50" s="761"/>
      <c r="CW50" s="759"/>
      <c r="CX50" s="760"/>
      <c r="CY50" s="760"/>
      <c r="CZ50" s="760"/>
      <c r="DA50" s="761"/>
      <c r="DB50" s="759"/>
      <c r="DC50" s="760"/>
      <c r="DD50" s="760"/>
      <c r="DE50" s="760"/>
      <c r="DF50" s="761"/>
      <c r="DG50" s="759"/>
      <c r="DH50" s="760"/>
      <c r="DI50" s="760"/>
      <c r="DJ50" s="760"/>
      <c r="DK50" s="761"/>
      <c r="DL50" s="759"/>
      <c r="DM50" s="760"/>
      <c r="DN50" s="760"/>
      <c r="DO50" s="760"/>
      <c r="DP50" s="761"/>
      <c r="DQ50" s="759"/>
      <c r="DR50" s="760"/>
      <c r="DS50" s="760"/>
      <c r="DT50" s="760"/>
      <c r="DU50" s="761"/>
      <c r="DV50" s="756"/>
      <c r="DW50" s="757"/>
      <c r="DX50" s="757"/>
      <c r="DY50" s="757"/>
      <c r="DZ50" s="762"/>
      <c r="EA50" s="216"/>
    </row>
    <row r="51" spans="1:131" ht="26.25" customHeight="1" x14ac:dyDescent="0.2">
      <c r="A51" s="224">
        <v>24</v>
      </c>
      <c r="B51" s="763"/>
      <c r="C51" s="764"/>
      <c r="D51" s="764"/>
      <c r="E51" s="764"/>
      <c r="F51" s="764"/>
      <c r="G51" s="764"/>
      <c r="H51" s="764"/>
      <c r="I51" s="764"/>
      <c r="J51" s="764"/>
      <c r="K51" s="764"/>
      <c r="L51" s="764"/>
      <c r="M51" s="764"/>
      <c r="N51" s="764"/>
      <c r="O51" s="764"/>
      <c r="P51" s="765"/>
      <c r="Q51" s="818"/>
      <c r="R51" s="819"/>
      <c r="S51" s="819"/>
      <c r="T51" s="819"/>
      <c r="U51" s="819"/>
      <c r="V51" s="819"/>
      <c r="W51" s="819"/>
      <c r="X51" s="819"/>
      <c r="Y51" s="819"/>
      <c r="Z51" s="819"/>
      <c r="AA51" s="819"/>
      <c r="AB51" s="819"/>
      <c r="AC51" s="819"/>
      <c r="AD51" s="819"/>
      <c r="AE51" s="820"/>
      <c r="AF51" s="769"/>
      <c r="AG51" s="770"/>
      <c r="AH51" s="770"/>
      <c r="AI51" s="770"/>
      <c r="AJ51" s="771"/>
      <c r="AK51" s="822"/>
      <c r="AL51" s="819"/>
      <c r="AM51" s="819"/>
      <c r="AN51" s="819"/>
      <c r="AO51" s="819"/>
      <c r="AP51" s="819"/>
      <c r="AQ51" s="819"/>
      <c r="AR51" s="819"/>
      <c r="AS51" s="819"/>
      <c r="AT51" s="819"/>
      <c r="AU51" s="819"/>
      <c r="AV51" s="819"/>
      <c r="AW51" s="819"/>
      <c r="AX51" s="819"/>
      <c r="AY51" s="819"/>
      <c r="AZ51" s="821"/>
      <c r="BA51" s="821"/>
      <c r="BB51" s="821"/>
      <c r="BC51" s="821"/>
      <c r="BD51" s="821"/>
      <c r="BE51" s="815"/>
      <c r="BF51" s="815"/>
      <c r="BG51" s="815"/>
      <c r="BH51" s="815"/>
      <c r="BI51" s="816"/>
      <c r="BJ51" s="218"/>
      <c r="BK51" s="218"/>
      <c r="BL51" s="218"/>
      <c r="BM51" s="218"/>
      <c r="BN51" s="218"/>
      <c r="BO51" s="227"/>
      <c r="BP51" s="227"/>
      <c r="BQ51" s="224">
        <v>45</v>
      </c>
      <c r="BR51" s="225"/>
      <c r="BS51" s="756"/>
      <c r="BT51" s="757"/>
      <c r="BU51" s="757"/>
      <c r="BV51" s="757"/>
      <c r="BW51" s="757"/>
      <c r="BX51" s="757"/>
      <c r="BY51" s="757"/>
      <c r="BZ51" s="757"/>
      <c r="CA51" s="757"/>
      <c r="CB51" s="757"/>
      <c r="CC51" s="757"/>
      <c r="CD51" s="757"/>
      <c r="CE51" s="757"/>
      <c r="CF51" s="757"/>
      <c r="CG51" s="758"/>
      <c r="CH51" s="759"/>
      <c r="CI51" s="760"/>
      <c r="CJ51" s="760"/>
      <c r="CK51" s="760"/>
      <c r="CL51" s="761"/>
      <c r="CM51" s="759"/>
      <c r="CN51" s="760"/>
      <c r="CO51" s="760"/>
      <c r="CP51" s="760"/>
      <c r="CQ51" s="761"/>
      <c r="CR51" s="759"/>
      <c r="CS51" s="760"/>
      <c r="CT51" s="760"/>
      <c r="CU51" s="760"/>
      <c r="CV51" s="761"/>
      <c r="CW51" s="759"/>
      <c r="CX51" s="760"/>
      <c r="CY51" s="760"/>
      <c r="CZ51" s="760"/>
      <c r="DA51" s="761"/>
      <c r="DB51" s="759"/>
      <c r="DC51" s="760"/>
      <c r="DD51" s="760"/>
      <c r="DE51" s="760"/>
      <c r="DF51" s="761"/>
      <c r="DG51" s="759"/>
      <c r="DH51" s="760"/>
      <c r="DI51" s="760"/>
      <c r="DJ51" s="760"/>
      <c r="DK51" s="761"/>
      <c r="DL51" s="759"/>
      <c r="DM51" s="760"/>
      <c r="DN51" s="760"/>
      <c r="DO51" s="760"/>
      <c r="DP51" s="761"/>
      <c r="DQ51" s="759"/>
      <c r="DR51" s="760"/>
      <c r="DS51" s="760"/>
      <c r="DT51" s="760"/>
      <c r="DU51" s="761"/>
      <c r="DV51" s="756"/>
      <c r="DW51" s="757"/>
      <c r="DX51" s="757"/>
      <c r="DY51" s="757"/>
      <c r="DZ51" s="762"/>
      <c r="EA51" s="216"/>
    </row>
    <row r="52" spans="1:131" ht="26.25" customHeight="1" x14ac:dyDescent="0.2">
      <c r="A52" s="224">
        <v>25</v>
      </c>
      <c r="B52" s="763"/>
      <c r="C52" s="764"/>
      <c r="D52" s="764"/>
      <c r="E52" s="764"/>
      <c r="F52" s="764"/>
      <c r="G52" s="764"/>
      <c r="H52" s="764"/>
      <c r="I52" s="764"/>
      <c r="J52" s="764"/>
      <c r="K52" s="764"/>
      <c r="L52" s="764"/>
      <c r="M52" s="764"/>
      <c r="N52" s="764"/>
      <c r="O52" s="764"/>
      <c r="P52" s="765"/>
      <c r="Q52" s="818"/>
      <c r="R52" s="819"/>
      <c r="S52" s="819"/>
      <c r="T52" s="819"/>
      <c r="U52" s="819"/>
      <c r="V52" s="819"/>
      <c r="W52" s="819"/>
      <c r="X52" s="819"/>
      <c r="Y52" s="819"/>
      <c r="Z52" s="819"/>
      <c r="AA52" s="819"/>
      <c r="AB52" s="819"/>
      <c r="AC52" s="819"/>
      <c r="AD52" s="819"/>
      <c r="AE52" s="820"/>
      <c r="AF52" s="769"/>
      <c r="AG52" s="770"/>
      <c r="AH52" s="770"/>
      <c r="AI52" s="770"/>
      <c r="AJ52" s="771"/>
      <c r="AK52" s="822"/>
      <c r="AL52" s="819"/>
      <c r="AM52" s="819"/>
      <c r="AN52" s="819"/>
      <c r="AO52" s="819"/>
      <c r="AP52" s="819"/>
      <c r="AQ52" s="819"/>
      <c r="AR52" s="819"/>
      <c r="AS52" s="819"/>
      <c r="AT52" s="819"/>
      <c r="AU52" s="819"/>
      <c r="AV52" s="819"/>
      <c r="AW52" s="819"/>
      <c r="AX52" s="819"/>
      <c r="AY52" s="819"/>
      <c r="AZ52" s="821"/>
      <c r="BA52" s="821"/>
      <c r="BB52" s="821"/>
      <c r="BC52" s="821"/>
      <c r="BD52" s="821"/>
      <c r="BE52" s="815"/>
      <c r="BF52" s="815"/>
      <c r="BG52" s="815"/>
      <c r="BH52" s="815"/>
      <c r="BI52" s="816"/>
      <c r="BJ52" s="218"/>
      <c r="BK52" s="218"/>
      <c r="BL52" s="218"/>
      <c r="BM52" s="218"/>
      <c r="BN52" s="218"/>
      <c r="BO52" s="227"/>
      <c r="BP52" s="227"/>
      <c r="BQ52" s="224">
        <v>46</v>
      </c>
      <c r="BR52" s="225"/>
      <c r="BS52" s="756"/>
      <c r="BT52" s="757"/>
      <c r="BU52" s="757"/>
      <c r="BV52" s="757"/>
      <c r="BW52" s="757"/>
      <c r="BX52" s="757"/>
      <c r="BY52" s="757"/>
      <c r="BZ52" s="757"/>
      <c r="CA52" s="757"/>
      <c r="CB52" s="757"/>
      <c r="CC52" s="757"/>
      <c r="CD52" s="757"/>
      <c r="CE52" s="757"/>
      <c r="CF52" s="757"/>
      <c r="CG52" s="758"/>
      <c r="CH52" s="759"/>
      <c r="CI52" s="760"/>
      <c r="CJ52" s="760"/>
      <c r="CK52" s="760"/>
      <c r="CL52" s="761"/>
      <c r="CM52" s="759"/>
      <c r="CN52" s="760"/>
      <c r="CO52" s="760"/>
      <c r="CP52" s="760"/>
      <c r="CQ52" s="761"/>
      <c r="CR52" s="759"/>
      <c r="CS52" s="760"/>
      <c r="CT52" s="760"/>
      <c r="CU52" s="760"/>
      <c r="CV52" s="761"/>
      <c r="CW52" s="759"/>
      <c r="CX52" s="760"/>
      <c r="CY52" s="760"/>
      <c r="CZ52" s="760"/>
      <c r="DA52" s="761"/>
      <c r="DB52" s="759"/>
      <c r="DC52" s="760"/>
      <c r="DD52" s="760"/>
      <c r="DE52" s="760"/>
      <c r="DF52" s="761"/>
      <c r="DG52" s="759"/>
      <c r="DH52" s="760"/>
      <c r="DI52" s="760"/>
      <c r="DJ52" s="760"/>
      <c r="DK52" s="761"/>
      <c r="DL52" s="759"/>
      <c r="DM52" s="760"/>
      <c r="DN52" s="760"/>
      <c r="DO52" s="760"/>
      <c r="DP52" s="761"/>
      <c r="DQ52" s="759"/>
      <c r="DR52" s="760"/>
      <c r="DS52" s="760"/>
      <c r="DT52" s="760"/>
      <c r="DU52" s="761"/>
      <c r="DV52" s="756"/>
      <c r="DW52" s="757"/>
      <c r="DX52" s="757"/>
      <c r="DY52" s="757"/>
      <c r="DZ52" s="762"/>
      <c r="EA52" s="216"/>
    </row>
    <row r="53" spans="1:131" ht="26.25" customHeight="1" x14ac:dyDescent="0.2">
      <c r="A53" s="224">
        <v>26</v>
      </c>
      <c r="B53" s="763"/>
      <c r="C53" s="764"/>
      <c r="D53" s="764"/>
      <c r="E53" s="764"/>
      <c r="F53" s="764"/>
      <c r="G53" s="764"/>
      <c r="H53" s="764"/>
      <c r="I53" s="764"/>
      <c r="J53" s="764"/>
      <c r="K53" s="764"/>
      <c r="L53" s="764"/>
      <c r="M53" s="764"/>
      <c r="N53" s="764"/>
      <c r="O53" s="764"/>
      <c r="P53" s="765"/>
      <c r="Q53" s="818"/>
      <c r="R53" s="819"/>
      <c r="S53" s="819"/>
      <c r="T53" s="819"/>
      <c r="U53" s="819"/>
      <c r="V53" s="819"/>
      <c r="W53" s="819"/>
      <c r="X53" s="819"/>
      <c r="Y53" s="819"/>
      <c r="Z53" s="819"/>
      <c r="AA53" s="819"/>
      <c r="AB53" s="819"/>
      <c r="AC53" s="819"/>
      <c r="AD53" s="819"/>
      <c r="AE53" s="820"/>
      <c r="AF53" s="769"/>
      <c r="AG53" s="770"/>
      <c r="AH53" s="770"/>
      <c r="AI53" s="770"/>
      <c r="AJ53" s="771"/>
      <c r="AK53" s="822"/>
      <c r="AL53" s="819"/>
      <c r="AM53" s="819"/>
      <c r="AN53" s="819"/>
      <c r="AO53" s="819"/>
      <c r="AP53" s="819"/>
      <c r="AQ53" s="819"/>
      <c r="AR53" s="819"/>
      <c r="AS53" s="819"/>
      <c r="AT53" s="819"/>
      <c r="AU53" s="819"/>
      <c r="AV53" s="819"/>
      <c r="AW53" s="819"/>
      <c r="AX53" s="819"/>
      <c r="AY53" s="819"/>
      <c r="AZ53" s="821"/>
      <c r="BA53" s="821"/>
      <c r="BB53" s="821"/>
      <c r="BC53" s="821"/>
      <c r="BD53" s="821"/>
      <c r="BE53" s="815"/>
      <c r="BF53" s="815"/>
      <c r="BG53" s="815"/>
      <c r="BH53" s="815"/>
      <c r="BI53" s="816"/>
      <c r="BJ53" s="218"/>
      <c r="BK53" s="218"/>
      <c r="BL53" s="218"/>
      <c r="BM53" s="218"/>
      <c r="BN53" s="218"/>
      <c r="BO53" s="227"/>
      <c r="BP53" s="227"/>
      <c r="BQ53" s="224">
        <v>47</v>
      </c>
      <c r="BR53" s="225"/>
      <c r="BS53" s="756"/>
      <c r="BT53" s="757"/>
      <c r="BU53" s="757"/>
      <c r="BV53" s="757"/>
      <c r="BW53" s="757"/>
      <c r="BX53" s="757"/>
      <c r="BY53" s="757"/>
      <c r="BZ53" s="757"/>
      <c r="CA53" s="757"/>
      <c r="CB53" s="757"/>
      <c r="CC53" s="757"/>
      <c r="CD53" s="757"/>
      <c r="CE53" s="757"/>
      <c r="CF53" s="757"/>
      <c r="CG53" s="758"/>
      <c r="CH53" s="759"/>
      <c r="CI53" s="760"/>
      <c r="CJ53" s="760"/>
      <c r="CK53" s="760"/>
      <c r="CL53" s="761"/>
      <c r="CM53" s="759"/>
      <c r="CN53" s="760"/>
      <c r="CO53" s="760"/>
      <c r="CP53" s="760"/>
      <c r="CQ53" s="761"/>
      <c r="CR53" s="759"/>
      <c r="CS53" s="760"/>
      <c r="CT53" s="760"/>
      <c r="CU53" s="760"/>
      <c r="CV53" s="761"/>
      <c r="CW53" s="759"/>
      <c r="CX53" s="760"/>
      <c r="CY53" s="760"/>
      <c r="CZ53" s="760"/>
      <c r="DA53" s="761"/>
      <c r="DB53" s="759"/>
      <c r="DC53" s="760"/>
      <c r="DD53" s="760"/>
      <c r="DE53" s="760"/>
      <c r="DF53" s="761"/>
      <c r="DG53" s="759"/>
      <c r="DH53" s="760"/>
      <c r="DI53" s="760"/>
      <c r="DJ53" s="760"/>
      <c r="DK53" s="761"/>
      <c r="DL53" s="759"/>
      <c r="DM53" s="760"/>
      <c r="DN53" s="760"/>
      <c r="DO53" s="760"/>
      <c r="DP53" s="761"/>
      <c r="DQ53" s="759"/>
      <c r="DR53" s="760"/>
      <c r="DS53" s="760"/>
      <c r="DT53" s="760"/>
      <c r="DU53" s="761"/>
      <c r="DV53" s="756"/>
      <c r="DW53" s="757"/>
      <c r="DX53" s="757"/>
      <c r="DY53" s="757"/>
      <c r="DZ53" s="762"/>
      <c r="EA53" s="216"/>
    </row>
    <row r="54" spans="1:131" ht="26.25" customHeight="1" x14ac:dyDescent="0.2">
      <c r="A54" s="224">
        <v>27</v>
      </c>
      <c r="B54" s="763"/>
      <c r="C54" s="764"/>
      <c r="D54" s="764"/>
      <c r="E54" s="764"/>
      <c r="F54" s="764"/>
      <c r="G54" s="764"/>
      <c r="H54" s="764"/>
      <c r="I54" s="764"/>
      <c r="J54" s="764"/>
      <c r="K54" s="764"/>
      <c r="L54" s="764"/>
      <c r="M54" s="764"/>
      <c r="N54" s="764"/>
      <c r="O54" s="764"/>
      <c r="P54" s="765"/>
      <c r="Q54" s="818"/>
      <c r="R54" s="819"/>
      <c r="S54" s="819"/>
      <c r="T54" s="819"/>
      <c r="U54" s="819"/>
      <c r="V54" s="819"/>
      <c r="W54" s="819"/>
      <c r="X54" s="819"/>
      <c r="Y54" s="819"/>
      <c r="Z54" s="819"/>
      <c r="AA54" s="819"/>
      <c r="AB54" s="819"/>
      <c r="AC54" s="819"/>
      <c r="AD54" s="819"/>
      <c r="AE54" s="820"/>
      <c r="AF54" s="769"/>
      <c r="AG54" s="770"/>
      <c r="AH54" s="770"/>
      <c r="AI54" s="770"/>
      <c r="AJ54" s="771"/>
      <c r="AK54" s="822"/>
      <c r="AL54" s="819"/>
      <c r="AM54" s="819"/>
      <c r="AN54" s="819"/>
      <c r="AO54" s="819"/>
      <c r="AP54" s="819"/>
      <c r="AQ54" s="819"/>
      <c r="AR54" s="819"/>
      <c r="AS54" s="819"/>
      <c r="AT54" s="819"/>
      <c r="AU54" s="819"/>
      <c r="AV54" s="819"/>
      <c r="AW54" s="819"/>
      <c r="AX54" s="819"/>
      <c r="AY54" s="819"/>
      <c r="AZ54" s="821"/>
      <c r="BA54" s="821"/>
      <c r="BB54" s="821"/>
      <c r="BC54" s="821"/>
      <c r="BD54" s="821"/>
      <c r="BE54" s="815"/>
      <c r="BF54" s="815"/>
      <c r="BG54" s="815"/>
      <c r="BH54" s="815"/>
      <c r="BI54" s="816"/>
      <c r="BJ54" s="218"/>
      <c r="BK54" s="218"/>
      <c r="BL54" s="218"/>
      <c r="BM54" s="218"/>
      <c r="BN54" s="218"/>
      <c r="BO54" s="227"/>
      <c r="BP54" s="227"/>
      <c r="BQ54" s="224">
        <v>48</v>
      </c>
      <c r="BR54" s="225"/>
      <c r="BS54" s="756"/>
      <c r="BT54" s="757"/>
      <c r="BU54" s="757"/>
      <c r="BV54" s="757"/>
      <c r="BW54" s="757"/>
      <c r="BX54" s="757"/>
      <c r="BY54" s="757"/>
      <c r="BZ54" s="757"/>
      <c r="CA54" s="757"/>
      <c r="CB54" s="757"/>
      <c r="CC54" s="757"/>
      <c r="CD54" s="757"/>
      <c r="CE54" s="757"/>
      <c r="CF54" s="757"/>
      <c r="CG54" s="758"/>
      <c r="CH54" s="759"/>
      <c r="CI54" s="760"/>
      <c r="CJ54" s="760"/>
      <c r="CK54" s="760"/>
      <c r="CL54" s="761"/>
      <c r="CM54" s="759"/>
      <c r="CN54" s="760"/>
      <c r="CO54" s="760"/>
      <c r="CP54" s="760"/>
      <c r="CQ54" s="761"/>
      <c r="CR54" s="759"/>
      <c r="CS54" s="760"/>
      <c r="CT54" s="760"/>
      <c r="CU54" s="760"/>
      <c r="CV54" s="761"/>
      <c r="CW54" s="759"/>
      <c r="CX54" s="760"/>
      <c r="CY54" s="760"/>
      <c r="CZ54" s="760"/>
      <c r="DA54" s="761"/>
      <c r="DB54" s="759"/>
      <c r="DC54" s="760"/>
      <c r="DD54" s="760"/>
      <c r="DE54" s="760"/>
      <c r="DF54" s="761"/>
      <c r="DG54" s="759"/>
      <c r="DH54" s="760"/>
      <c r="DI54" s="760"/>
      <c r="DJ54" s="760"/>
      <c r="DK54" s="761"/>
      <c r="DL54" s="759"/>
      <c r="DM54" s="760"/>
      <c r="DN54" s="760"/>
      <c r="DO54" s="760"/>
      <c r="DP54" s="761"/>
      <c r="DQ54" s="759"/>
      <c r="DR54" s="760"/>
      <c r="DS54" s="760"/>
      <c r="DT54" s="760"/>
      <c r="DU54" s="761"/>
      <c r="DV54" s="756"/>
      <c r="DW54" s="757"/>
      <c r="DX54" s="757"/>
      <c r="DY54" s="757"/>
      <c r="DZ54" s="762"/>
      <c r="EA54" s="216"/>
    </row>
    <row r="55" spans="1:131" ht="26.25" customHeight="1" x14ac:dyDescent="0.2">
      <c r="A55" s="224">
        <v>28</v>
      </c>
      <c r="B55" s="763"/>
      <c r="C55" s="764"/>
      <c r="D55" s="764"/>
      <c r="E55" s="764"/>
      <c r="F55" s="764"/>
      <c r="G55" s="764"/>
      <c r="H55" s="764"/>
      <c r="I55" s="764"/>
      <c r="J55" s="764"/>
      <c r="K55" s="764"/>
      <c r="L55" s="764"/>
      <c r="M55" s="764"/>
      <c r="N55" s="764"/>
      <c r="O55" s="764"/>
      <c r="P55" s="765"/>
      <c r="Q55" s="818"/>
      <c r="R55" s="819"/>
      <c r="S55" s="819"/>
      <c r="T55" s="819"/>
      <c r="U55" s="819"/>
      <c r="V55" s="819"/>
      <c r="W55" s="819"/>
      <c r="X55" s="819"/>
      <c r="Y55" s="819"/>
      <c r="Z55" s="819"/>
      <c r="AA55" s="819"/>
      <c r="AB55" s="819"/>
      <c r="AC55" s="819"/>
      <c r="AD55" s="819"/>
      <c r="AE55" s="820"/>
      <c r="AF55" s="769"/>
      <c r="AG55" s="770"/>
      <c r="AH55" s="770"/>
      <c r="AI55" s="770"/>
      <c r="AJ55" s="771"/>
      <c r="AK55" s="822"/>
      <c r="AL55" s="819"/>
      <c r="AM55" s="819"/>
      <c r="AN55" s="819"/>
      <c r="AO55" s="819"/>
      <c r="AP55" s="819"/>
      <c r="AQ55" s="819"/>
      <c r="AR55" s="819"/>
      <c r="AS55" s="819"/>
      <c r="AT55" s="819"/>
      <c r="AU55" s="819"/>
      <c r="AV55" s="819"/>
      <c r="AW55" s="819"/>
      <c r="AX55" s="819"/>
      <c r="AY55" s="819"/>
      <c r="AZ55" s="821"/>
      <c r="BA55" s="821"/>
      <c r="BB55" s="821"/>
      <c r="BC55" s="821"/>
      <c r="BD55" s="821"/>
      <c r="BE55" s="815"/>
      <c r="BF55" s="815"/>
      <c r="BG55" s="815"/>
      <c r="BH55" s="815"/>
      <c r="BI55" s="816"/>
      <c r="BJ55" s="218"/>
      <c r="BK55" s="218"/>
      <c r="BL55" s="218"/>
      <c r="BM55" s="218"/>
      <c r="BN55" s="218"/>
      <c r="BO55" s="227"/>
      <c r="BP55" s="227"/>
      <c r="BQ55" s="224">
        <v>49</v>
      </c>
      <c r="BR55" s="225"/>
      <c r="BS55" s="756"/>
      <c r="BT55" s="757"/>
      <c r="BU55" s="757"/>
      <c r="BV55" s="757"/>
      <c r="BW55" s="757"/>
      <c r="BX55" s="757"/>
      <c r="BY55" s="757"/>
      <c r="BZ55" s="757"/>
      <c r="CA55" s="757"/>
      <c r="CB55" s="757"/>
      <c r="CC55" s="757"/>
      <c r="CD55" s="757"/>
      <c r="CE55" s="757"/>
      <c r="CF55" s="757"/>
      <c r="CG55" s="758"/>
      <c r="CH55" s="759"/>
      <c r="CI55" s="760"/>
      <c r="CJ55" s="760"/>
      <c r="CK55" s="760"/>
      <c r="CL55" s="761"/>
      <c r="CM55" s="759"/>
      <c r="CN55" s="760"/>
      <c r="CO55" s="760"/>
      <c r="CP55" s="760"/>
      <c r="CQ55" s="761"/>
      <c r="CR55" s="759"/>
      <c r="CS55" s="760"/>
      <c r="CT55" s="760"/>
      <c r="CU55" s="760"/>
      <c r="CV55" s="761"/>
      <c r="CW55" s="759"/>
      <c r="CX55" s="760"/>
      <c r="CY55" s="760"/>
      <c r="CZ55" s="760"/>
      <c r="DA55" s="761"/>
      <c r="DB55" s="759"/>
      <c r="DC55" s="760"/>
      <c r="DD55" s="760"/>
      <c r="DE55" s="760"/>
      <c r="DF55" s="761"/>
      <c r="DG55" s="759"/>
      <c r="DH55" s="760"/>
      <c r="DI55" s="760"/>
      <c r="DJ55" s="760"/>
      <c r="DK55" s="761"/>
      <c r="DL55" s="759"/>
      <c r="DM55" s="760"/>
      <c r="DN55" s="760"/>
      <c r="DO55" s="760"/>
      <c r="DP55" s="761"/>
      <c r="DQ55" s="759"/>
      <c r="DR55" s="760"/>
      <c r="DS55" s="760"/>
      <c r="DT55" s="760"/>
      <c r="DU55" s="761"/>
      <c r="DV55" s="756"/>
      <c r="DW55" s="757"/>
      <c r="DX55" s="757"/>
      <c r="DY55" s="757"/>
      <c r="DZ55" s="762"/>
      <c r="EA55" s="216"/>
    </row>
    <row r="56" spans="1:131" ht="26.25" customHeight="1" x14ac:dyDescent="0.2">
      <c r="A56" s="224">
        <v>29</v>
      </c>
      <c r="B56" s="763"/>
      <c r="C56" s="764"/>
      <c r="D56" s="764"/>
      <c r="E56" s="764"/>
      <c r="F56" s="764"/>
      <c r="G56" s="764"/>
      <c r="H56" s="764"/>
      <c r="I56" s="764"/>
      <c r="J56" s="764"/>
      <c r="K56" s="764"/>
      <c r="L56" s="764"/>
      <c r="M56" s="764"/>
      <c r="N56" s="764"/>
      <c r="O56" s="764"/>
      <c r="P56" s="765"/>
      <c r="Q56" s="818"/>
      <c r="R56" s="819"/>
      <c r="S56" s="819"/>
      <c r="T56" s="819"/>
      <c r="U56" s="819"/>
      <c r="V56" s="819"/>
      <c r="W56" s="819"/>
      <c r="X56" s="819"/>
      <c r="Y56" s="819"/>
      <c r="Z56" s="819"/>
      <c r="AA56" s="819"/>
      <c r="AB56" s="819"/>
      <c r="AC56" s="819"/>
      <c r="AD56" s="819"/>
      <c r="AE56" s="820"/>
      <c r="AF56" s="769"/>
      <c r="AG56" s="770"/>
      <c r="AH56" s="770"/>
      <c r="AI56" s="770"/>
      <c r="AJ56" s="771"/>
      <c r="AK56" s="822"/>
      <c r="AL56" s="819"/>
      <c r="AM56" s="819"/>
      <c r="AN56" s="819"/>
      <c r="AO56" s="819"/>
      <c r="AP56" s="819"/>
      <c r="AQ56" s="819"/>
      <c r="AR56" s="819"/>
      <c r="AS56" s="819"/>
      <c r="AT56" s="819"/>
      <c r="AU56" s="819"/>
      <c r="AV56" s="819"/>
      <c r="AW56" s="819"/>
      <c r="AX56" s="819"/>
      <c r="AY56" s="819"/>
      <c r="AZ56" s="821"/>
      <c r="BA56" s="821"/>
      <c r="BB56" s="821"/>
      <c r="BC56" s="821"/>
      <c r="BD56" s="821"/>
      <c r="BE56" s="815"/>
      <c r="BF56" s="815"/>
      <c r="BG56" s="815"/>
      <c r="BH56" s="815"/>
      <c r="BI56" s="816"/>
      <c r="BJ56" s="218"/>
      <c r="BK56" s="218"/>
      <c r="BL56" s="218"/>
      <c r="BM56" s="218"/>
      <c r="BN56" s="218"/>
      <c r="BO56" s="227"/>
      <c r="BP56" s="227"/>
      <c r="BQ56" s="224">
        <v>50</v>
      </c>
      <c r="BR56" s="225"/>
      <c r="BS56" s="756"/>
      <c r="BT56" s="757"/>
      <c r="BU56" s="757"/>
      <c r="BV56" s="757"/>
      <c r="BW56" s="757"/>
      <c r="BX56" s="757"/>
      <c r="BY56" s="757"/>
      <c r="BZ56" s="757"/>
      <c r="CA56" s="757"/>
      <c r="CB56" s="757"/>
      <c r="CC56" s="757"/>
      <c r="CD56" s="757"/>
      <c r="CE56" s="757"/>
      <c r="CF56" s="757"/>
      <c r="CG56" s="758"/>
      <c r="CH56" s="759"/>
      <c r="CI56" s="760"/>
      <c r="CJ56" s="760"/>
      <c r="CK56" s="760"/>
      <c r="CL56" s="761"/>
      <c r="CM56" s="759"/>
      <c r="CN56" s="760"/>
      <c r="CO56" s="760"/>
      <c r="CP56" s="760"/>
      <c r="CQ56" s="761"/>
      <c r="CR56" s="759"/>
      <c r="CS56" s="760"/>
      <c r="CT56" s="760"/>
      <c r="CU56" s="760"/>
      <c r="CV56" s="761"/>
      <c r="CW56" s="759"/>
      <c r="CX56" s="760"/>
      <c r="CY56" s="760"/>
      <c r="CZ56" s="760"/>
      <c r="DA56" s="761"/>
      <c r="DB56" s="759"/>
      <c r="DC56" s="760"/>
      <c r="DD56" s="760"/>
      <c r="DE56" s="760"/>
      <c r="DF56" s="761"/>
      <c r="DG56" s="759"/>
      <c r="DH56" s="760"/>
      <c r="DI56" s="760"/>
      <c r="DJ56" s="760"/>
      <c r="DK56" s="761"/>
      <c r="DL56" s="759"/>
      <c r="DM56" s="760"/>
      <c r="DN56" s="760"/>
      <c r="DO56" s="760"/>
      <c r="DP56" s="761"/>
      <c r="DQ56" s="759"/>
      <c r="DR56" s="760"/>
      <c r="DS56" s="760"/>
      <c r="DT56" s="760"/>
      <c r="DU56" s="761"/>
      <c r="DV56" s="756"/>
      <c r="DW56" s="757"/>
      <c r="DX56" s="757"/>
      <c r="DY56" s="757"/>
      <c r="DZ56" s="762"/>
      <c r="EA56" s="216"/>
    </row>
    <row r="57" spans="1:131" ht="26.25" customHeight="1" x14ac:dyDescent="0.2">
      <c r="A57" s="224">
        <v>30</v>
      </c>
      <c r="B57" s="763"/>
      <c r="C57" s="764"/>
      <c r="D57" s="764"/>
      <c r="E57" s="764"/>
      <c r="F57" s="764"/>
      <c r="G57" s="764"/>
      <c r="H57" s="764"/>
      <c r="I57" s="764"/>
      <c r="J57" s="764"/>
      <c r="K57" s="764"/>
      <c r="L57" s="764"/>
      <c r="M57" s="764"/>
      <c r="N57" s="764"/>
      <c r="O57" s="764"/>
      <c r="P57" s="765"/>
      <c r="Q57" s="818"/>
      <c r="R57" s="819"/>
      <c r="S57" s="819"/>
      <c r="T57" s="819"/>
      <c r="U57" s="819"/>
      <c r="V57" s="819"/>
      <c r="W57" s="819"/>
      <c r="X57" s="819"/>
      <c r="Y57" s="819"/>
      <c r="Z57" s="819"/>
      <c r="AA57" s="819"/>
      <c r="AB57" s="819"/>
      <c r="AC57" s="819"/>
      <c r="AD57" s="819"/>
      <c r="AE57" s="820"/>
      <c r="AF57" s="769"/>
      <c r="AG57" s="770"/>
      <c r="AH57" s="770"/>
      <c r="AI57" s="770"/>
      <c r="AJ57" s="771"/>
      <c r="AK57" s="822"/>
      <c r="AL57" s="819"/>
      <c r="AM57" s="819"/>
      <c r="AN57" s="819"/>
      <c r="AO57" s="819"/>
      <c r="AP57" s="819"/>
      <c r="AQ57" s="819"/>
      <c r="AR57" s="819"/>
      <c r="AS57" s="819"/>
      <c r="AT57" s="819"/>
      <c r="AU57" s="819"/>
      <c r="AV57" s="819"/>
      <c r="AW57" s="819"/>
      <c r="AX57" s="819"/>
      <c r="AY57" s="819"/>
      <c r="AZ57" s="821"/>
      <c r="BA57" s="821"/>
      <c r="BB57" s="821"/>
      <c r="BC57" s="821"/>
      <c r="BD57" s="821"/>
      <c r="BE57" s="815"/>
      <c r="BF57" s="815"/>
      <c r="BG57" s="815"/>
      <c r="BH57" s="815"/>
      <c r="BI57" s="816"/>
      <c r="BJ57" s="218"/>
      <c r="BK57" s="218"/>
      <c r="BL57" s="218"/>
      <c r="BM57" s="218"/>
      <c r="BN57" s="218"/>
      <c r="BO57" s="227"/>
      <c r="BP57" s="227"/>
      <c r="BQ57" s="224">
        <v>51</v>
      </c>
      <c r="BR57" s="225"/>
      <c r="BS57" s="756"/>
      <c r="BT57" s="757"/>
      <c r="BU57" s="757"/>
      <c r="BV57" s="757"/>
      <c r="BW57" s="757"/>
      <c r="BX57" s="757"/>
      <c r="BY57" s="757"/>
      <c r="BZ57" s="757"/>
      <c r="CA57" s="757"/>
      <c r="CB57" s="757"/>
      <c r="CC57" s="757"/>
      <c r="CD57" s="757"/>
      <c r="CE57" s="757"/>
      <c r="CF57" s="757"/>
      <c r="CG57" s="758"/>
      <c r="CH57" s="759"/>
      <c r="CI57" s="760"/>
      <c r="CJ57" s="760"/>
      <c r="CK57" s="760"/>
      <c r="CL57" s="761"/>
      <c r="CM57" s="759"/>
      <c r="CN57" s="760"/>
      <c r="CO57" s="760"/>
      <c r="CP57" s="760"/>
      <c r="CQ57" s="761"/>
      <c r="CR57" s="759"/>
      <c r="CS57" s="760"/>
      <c r="CT57" s="760"/>
      <c r="CU57" s="760"/>
      <c r="CV57" s="761"/>
      <c r="CW57" s="759"/>
      <c r="CX57" s="760"/>
      <c r="CY57" s="760"/>
      <c r="CZ57" s="760"/>
      <c r="DA57" s="761"/>
      <c r="DB57" s="759"/>
      <c r="DC57" s="760"/>
      <c r="DD57" s="760"/>
      <c r="DE57" s="760"/>
      <c r="DF57" s="761"/>
      <c r="DG57" s="759"/>
      <c r="DH57" s="760"/>
      <c r="DI57" s="760"/>
      <c r="DJ57" s="760"/>
      <c r="DK57" s="761"/>
      <c r="DL57" s="759"/>
      <c r="DM57" s="760"/>
      <c r="DN57" s="760"/>
      <c r="DO57" s="760"/>
      <c r="DP57" s="761"/>
      <c r="DQ57" s="759"/>
      <c r="DR57" s="760"/>
      <c r="DS57" s="760"/>
      <c r="DT57" s="760"/>
      <c r="DU57" s="761"/>
      <c r="DV57" s="756"/>
      <c r="DW57" s="757"/>
      <c r="DX57" s="757"/>
      <c r="DY57" s="757"/>
      <c r="DZ57" s="762"/>
      <c r="EA57" s="216"/>
    </row>
    <row r="58" spans="1:131" ht="26.25" customHeight="1" x14ac:dyDescent="0.2">
      <c r="A58" s="224">
        <v>31</v>
      </c>
      <c r="B58" s="763"/>
      <c r="C58" s="764"/>
      <c r="D58" s="764"/>
      <c r="E58" s="764"/>
      <c r="F58" s="764"/>
      <c r="G58" s="764"/>
      <c r="H58" s="764"/>
      <c r="I58" s="764"/>
      <c r="J58" s="764"/>
      <c r="K58" s="764"/>
      <c r="L58" s="764"/>
      <c r="M58" s="764"/>
      <c r="N58" s="764"/>
      <c r="O58" s="764"/>
      <c r="P58" s="765"/>
      <c r="Q58" s="818"/>
      <c r="R58" s="819"/>
      <c r="S58" s="819"/>
      <c r="T58" s="819"/>
      <c r="U58" s="819"/>
      <c r="V58" s="819"/>
      <c r="W58" s="819"/>
      <c r="X58" s="819"/>
      <c r="Y58" s="819"/>
      <c r="Z58" s="819"/>
      <c r="AA58" s="819"/>
      <c r="AB58" s="819"/>
      <c r="AC58" s="819"/>
      <c r="AD58" s="819"/>
      <c r="AE58" s="820"/>
      <c r="AF58" s="769"/>
      <c r="AG58" s="770"/>
      <c r="AH58" s="770"/>
      <c r="AI58" s="770"/>
      <c r="AJ58" s="771"/>
      <c r="AK58" s="822"/>
      <c r="AL58" s="819"/>
      <c r="AM58" s="819"/>
      <c r="AN58" s="819"/>
      <c r="AO58" s="819"/>
      <c r="AP58" s="819"/>
      <c r="AQ58" s="819"/>
      <c r="AR58" s="819"/>
      <c r="AS58" s="819"/>
      <c r="AT58" s="819"/>
      <c r="AU58" s="819"/>
      <c r="AV58" s="819"/>
      <c r="AW58" s="819"/>
      <c r="AX58" s="819"/>
      <c r="AY58" s="819"/>
      <c r="AZ58" s="821"/>
      <c r="BA58" s="821"/>
      <c r="BB58" s="821"/>
      <c r="BC58" s="821"/>
      <c r="BD58" s="821"/>
      <c r="BE58" s="815"/>
      <c r="BF58" s="815"/>
      <c r="BG58" s="815"/>
      <c r="BH58" s="815"/>
      <c r="BI58" s="816"/>
      <c r="BJ58" s="218"/>
      <c r="BK58" s="218"/>
      <c r="BL58" s="218"/>
      <c r="BM58" s="218"/>
      <c r="BN58" s="218"/>
      <c r="BO58" s="227"/>
      <c r="BP58" s="227"/>
      <c r="BQ58" s="224">
        <v>52</v>
      </c>
      <c r="BR58" s="225"/>
      <c r="BS58" s="756"/>
      <c r="BT58" s="757"/>
      <c r="BU58" s="757"/>
      <c r="BV58" s="757"/>
      <c r="BW58" s="757"/>
      <c r="BX58" s="757"/>
      <c r="BY58" s="757"/>
      <c r="BZ58" s="757"/>
      <c r="CA58" s="757"/>
      <c r="CB58" s="757"/>
      <c r="CC58" s="757"/>
      <c r="CD58" s="757"/>
      <c r="CE58" s="757"/>
      <c r="CF58" s="757"/>
      <c r="CG58" s="758"/>
      <c r="CH58" s="759"/>
      <c r="CI58" s="760"/>
      <c r="CJ58" s="760"/>
      <c r="CK58" s="760"/>
      <c r="CL58" s="761"/>
      <c r="CM58" s="759"/>
      <c r="CN58" s="760"/>
      <c r="CO58" s="760"/>
      <c r="CP58" s="760"/>
      <c r="CQ58" s="761"/>
      <c r="CR58" s="759"/>
      <c r="CS58" s="760"/>
      <c r="CT58" s="760"/>
      <c r="CU58" s="760"/>
      <c r="CV58" s="761"/>
      <c r="CW58" s="759"/>
      <c r="CX58" s="760"/>
      <c r="CY58" s="760"/>
      <c r="CZ58" s="760"/>
      <c r="DA58" s="761"/>
      <c r="DB58" s="759"/>
      <c r="DC58" s="760"/>
      <c r="DD58" s="760"/>
      <c r="DE58" s="760"/>
      <c r="DF58" s="761"/>
      <c r="DG58" s="759"/>
      <c r="DH58" s="760"/>
      <c r="DI58" s="760"/>
      <c r="DJ58" s="760"/>
      <c r="DK58" s="761"/>
      <c r="DL58" s="759"/>
      <c r="DM58" s="760"/>
      <c r="DN58" s="760"/>
      <c r="DO58" s="760"/>
      <c r="DP58" s="761"/>
      <c r="DQ58" s="759"/>
      <c r="DR58" s="760"/>
      <c r="DS58" s="760"/>
      <c r="DT58" s="760"/>
      <c r="DU58" s="761"/>
      <c r="DV58" s="756"/>
      <c r="DW58" s="757"/>
      <c r="DX58" s="757"/>
      <c r="DY58" s="757"/>
      <c r="DZ58" s="762"/>
      <c r="EA58" s="216"/>
    </row>
    <row r="59" spans="1:131" ht="26.25" customHeight="1" x14ac:dyDescent="0.2">
      <c r="A59" s="224">
        <v>32</v>
      </c>
      <c r="B59" s="763"/>
      <c r="C59" s="764"/>
      <c r="D59" s="764"/>
      <c r="E59" s="764"/>
      <c r="F59" s="764"/>
      <c r="G59" s="764"/>
      <c r="H59" s="764"/>
      <c r="I59" s="764"/>
      <c r="J59" s="764"/>
      <c r="K59" s="764"/>
      <c r="L59" s="764"/>
      <c r="M59" s="764"/>
      <c r="N59" s="764"/>
      <c r="O59" s="764"/>
      <c r="P59" s="765"/>
      <c r="Q59" s="818"/>
      <c r="R59" s="819"/>
      <c r="S59" s="819"/>
      <c r="T59" s="819"/>
      <c r="U59" s="819"/>
      <c r="V59" s="819"/>
      <c r="W59" s="819"/>
      <c r="X59" s="819"/>
      <c r="Y59" s="819"/>
      <c r="Z59" s="819"/>
      <c r="AA59" s="819"/>
      <c r="AB59" s="819"/>
      <c r="AC59" s="819"/>
      <c r="AD59" s="819"/>
      <c r="AE59" s="820"/>
      <c r="AF59" s="769"/>
      <c r="AG59" s="770"/>
      <c r="AH59" s="770"/>
      <c r="AI59" s="770"/>
      <c r="AJ59" s="771"/>
      <c r="AK59" s="822"/>
      <c r="AL59" s="819"/>
      <c r="AM59" s="819"/>
      <c r="AN59" s="819"/>
      <c r="AO59" s="819"/>
      <c r="AP59" s="819"/>
      <c r="AQ59" s="819"/>
      <c r="AR59" s="819"/>
      <c r="AS59" s="819"/>
      <c r="AT59" s="819"/>
      <c r="AU59" s="819"/>
      <c r="AV59" s="819"/>
      <c r="AW59" s="819"/>
      <c r="AX59" s="819"/>
      <c r="AY59" s="819"/>
      <c r="AZ59" s="821"/>
      <c r="BA59" s="821"/>
      <c r="BB59" s="821"/>
      <c r="BC59" s="821"/>
      <c r="BD59" s="821"/>
      <c r="BE59" s="815"/>
      <c r="BF59" s="815"/>
      <c r="BG59" s="815"/>
      <c r="BH59" s="815"/>
      <c r="BI59" s="816"/>
      <c r="BJ59" s="218"/>
      <c r="BK59" s="218"/>
      <c r="BL59" s="218"/>
      <c r="BM59" s="218"/>
      <c r="BN59" s="218"/>
      <c r="BO59" s="227"/>
      <c r="BP59" s="227"/>
      <c r="BQ59" s="224">
        <v>53</v>
      </c>
      <c r="BR59" s="225"/>
      <c r="BS59" s="756"/>
      <c r="BT59" s="757"/>
      <c r="BU59" s="757"/>
      <c r="BV59" s="757"/>
      <c r="BW59" s="757"/>
      <c r="BX59" s="757"/>
      <c r="BY59" s="757"/>
      <c r="BZ59" s="757"/>
      <c r="CA59" s="757"/>
      <c r="CB59" s="757"/>
      <c r="CC59" s="757"/>
      <c r="CD59" s="757"/>
      <c r="CE59" s="757"/>
      <c r="CF59" s="757"/>
      <c r="CG59" s="758"/>
      <c r="CH59" s="759"/>
      <c r="CI59" s="760"/>
      <c r="CJ59" s="760"/>
      <c r="CK59" s="760"/>
      <c r="CL59" s="761"/>
      <c r="CM59" s="759"/>
      <c r="CN59" s="760"/>
      <c r="CO59" s="760"/>
      <c r="CP59" s="760"/>
      <c r="CQ59" s="761"/>
      <c r="CR59" s="759"/>
      <c r="CS59" s="760"/>
      <c r="CT59" s="760"/>
      <c r="CU59" s="760"/>
      <c r="CV59" s="761"/>
      <c r="CW59" s="759"/>
      <c r="CX59" s="760"/>
      <c r="CY59" s="760"/>
      <c r="CZ59" s="760"/>
      <c r="DA59" s="761"/>
      <c r="DB59" s="759"/>
      <c r="DC59" s="760"/>
      <c r="DD59" s="760"/>
      <c r="DE59" s="760"/>
      <c r="DF59" s="761"/>
      <c r="DG59" s="759"/>
      <c r="DH59" s="760"/>
      <c r="DI59" s="760"/>
      <c r="DJ59" s="760"/>
      <c r="DK59" s="761"/>
      <c r="DL59" s="759"/>
      <c r="DM59" s="760"/>
      <c r="DN59" s="760"/>
      <c r="DO59" s="760"/>
      <c r="DP59" s="761"/>
      <c r="DQ59" s="759"/>
      <c r="DR59" s="760"/>
      <c r="DS59" s="760"/>
      <c r="DT59" s="760"/>
      <c r="DU59" s="761"/>
      <c r="DV59" s="756"/>
      <c r="DW59" s="757"/>
      <c r="DX59" s="757"/>
      <c r="DY59" s="757"/>
      <c r="DZ59" s="762"/>
      <c r="EA59" s="216"/>
    </row>
    <row r="60" spans="1:131" ht="26.25" customHeight="1" x14ac:dyDescent="0.2">
      <c r="A60" s="224">
        <v>33</v>
      </c>
      <c r="B60" s="763"/>
      <c r="C60" s="764"/>
      <c r="D60" s="764"/>
      <c r="E60" s="764"/>
      <c r="F60" s="764"/>
      <c r="G60" s="764"/>
      <c r="H60" s="764"/>
      <c r="I60" s="764"/>
      <c r="J60" s="764"/>
      <c r="K60" s="764"/>
      <c r="L60" s="764"/>
      <c r="M60" s="764"/>
      <c r="N60" s="764"/>
      <c r="O60" s="764"/>
      <c r="P60" s="765"/>
      <c r="Q60" s="818"/>
      <c r="R60" s="819"/>
      <c r="S60" s="819"/>
      <c r="T60" s="819"/>
      <c r="U60" s="819"/>
      <c r="V60" s="819"/>
      <c r="W60" s="819"/>
      <c r="X60" s="819"/>
      <c r="Y60" s="819"/>
      <c r="Z60" s="819"/>
      <c r="AA60" s="819"/>
      <c r="AB60" s="819"/>
      <c r="AC60" s="819"/>
      <c r="AD60" s="819"/>
      <c r="AE60" s="820"/>
      <c r="AF60" s="769"/>
      <c r="AG60" s="770"/>
      <c r="AH60" s="770"/>
      <c r="AI60" s="770"/>
      <c r="AJ60" s="771"/>
      <c r="AK60" s="822"/>
      <c r="AL60" s="819"/>
      <c r="AM60" s="819"/>
      <c r="AN60" s="819"/>
      <c r="AO60" s="819"/>
      <c r="AP60" s="819"/>
      <c r="AQ60" s="819"/>
      <c r="AR60" s="819"/>
      <c r="AS60" s="819"/>
      <c r="AT60" s="819"/>
      <c r="AU60" s="819"/>
      <c r="AV60" s="819"/>
      <c r="AW60" s="819"/>
      <c r="AX60" s="819"/>
      <c r="AY60" s="819"/>
      <c r="AZ60" s="821"/>
      <c r="BA60" s="821"/>
      <c r="BB60" s="821"/>
      <c r="BC60" s="821"/>
      <c r="BD60" s="821"/>
      <c r="BE60" s="815"/>
      <c r="BF60" s="815"/>
      <c r="BG60" s="815"/>
      <c r="BH60" s="815"/>
      <c r="BI60" s="816"/>
      <c r="BJ60" s="218"/>
      <c r="BK60" s="218"/>
      <c r="BL60" s="218"/>
      <c r="BM60" s="218"/>
      <c r="BN60" s="218"/>
      <c r="BO60" s="227"/>
      <c r="BP60" s="227"/>
      <c r="BQ60" s="224">
        <v>54</v>
      </c>
      <c r="BR60" s="225"/>
      <c r="BS60" s="756"/>
      <c r="BT60" s="757"/>
      <c r="BU60" s="757"/>
      <c r="BV60" s="757"/>
      <c r="BW60" s="757"/>
      <c r="BX60" s="757"/>
      <c r="BY60" s="757"/>
      <c r="BZ60" s="757"/>
      <c r="CA60" s="757"/>
      <c r="CB60" s="757"/>
      <c r="CC60" s="757"/>
      <c r="CD60" s="757"/>
      <c r="CE60" s="757"/>
      <c r="CF60" s="757"/>
      <c r="CG60" s="758"/>
      <c r="CH60" s="759"/>
      <c r="CI60" s="760"/>
      <c r="CJ60" s="760"/>
      <c r="CK60" s="760"/>
      <c r="CL60" s="761"/>
      <c r="CM60" s="759"/>
      <c r="CN60" s="760"/>
      <c r="CO60" s="760"/>
      <c r="CP60" s="760"/>
      <c r="CQ60" s="761"/>
      <c r="CR60" s="759"/>
      <c r="CS60" s="760"/>
      <c r="CT60" s="760"/>
      <c r="CU60" s="760"/>
      <c r="CV60" s="761"/>
      <c r="CW60" s="759"/>
      <c r="CX60" s="760"/>
      <c r="CY60" s="760"/>
      <c r="CZ60" s="760"/>
      <c r="DA60" s="761"/>
      <c r="DB60" s="759"/>
      <c r="DC60" s="760"/>
      <c r="DD60" s="760"/>
      <c r="DE60" s="760"/>
      <c r="DF60" s="761"/>
      <c r="DG60" s="759"/>
      <c r="DH60" s="760"/>
      <c r="DI60" s="760"/>
      <c r="DJ60" s="760"/>
      <c r="DK60" s="761"/>
      <c r="DL60" s="759"/>
      <c r="DM60" s="760"/>
      <c r="DN60" s="760"/>
      <c r="DO60" s="760"/>
      <c r="DP60" s="761"/>
      <c r="DQ60" s="759"/>
      <c r="DR60" s="760"/>
      <c r="DS60" s="760"/>
      <c r="DT60" s="760"/>
      <c r="DU60" s="761"/>
      <c r="DV60" s="756"/>
      <c r="DW60" s="757"/>
      <c r="DX60" s="757"/>
      <c r="DY60" s="757"/>
      <c r="DZ60" s="762"/>
      <c r="EA60" s="216"/>
    </row>
    <row r="61" spans="1:131" ht="26.25" customHeight="1" thickBot="1" x14ac:dyDescent="0.25">
      <c r="A61" s="224">
        <v>34</v>
      </c>
      <c r="B61" s="763"/>
      <c r="C61" s="764"/>
      <c r="D61" s="764"/>
      <c r="E61" s="764"/>
      <c r="F61" s="764"/>
      <c r="G61" s="764"/>
      <c r="H61" s="764"/>
      <c r="I61" s="764"/>
      <c r="J61" s="764"/>
      <c r="K61" s="764"/>
      <c r="L61" s="764"/>
      <c r="M61" s="764"/>
      <c r="N61" s="764"/>
      <c r="O61" s="764"/>
      <c r="P61" s="765"/>
      <c r="Q61" s="818"/>
      <c r="R61" s="819"/>
      <c r="S61" s="819"/>
      <c r="T61" s="819"/>
      <c r="U61" s="819"/>
      <c r="V61" s="819"/>
      <c r="W61" s="819"/>
      <c r="X61" s="819"/>
      <c r="Y61" s="819"/>
      <c r="Z61" s="819"/>
      <c r="AA61" s="819"/>
      <c r="AB61" s="819"/>
      <c r="AC61" s="819"/>
      <c r="AD61" s="819"/>
      <c r="AE61" s="820"/>
      <c r="AF61" s="769"/>
      <c r="AG61" s="770"/>
      <c r="AH61" s="770"/>
      <c r="AI61" s="770"/>
      <c r="AJ61" s="771"/>
      <c r="AK61" s="822"/>
      <c r="AL61" s="819"/>
      <c r="AM61" s="819"/>
      <c r="AN61" s="819"/>
      <c r="AO61" s="819"/>
      <c r="AP61" s="819"/>
      <c r="AQ61" s="819"/>
      <c r="AR61" s="819"/>
      <c r="AS61" s="819"/>
      <c r="AT61" s="819"/>
      <c r="AU61" s="819"/>
      <c r="AV61" s="819"/>
      <c r="AW61" s="819"/>
      <c r="AX61" s="819"/>
      <c r="AY61" s="819"/>
      <c r="AZ61" s="821"/>
      <c r="BA61" s="821"/>
      <c r="BB61" s="821"/>
      <c r="BC61" s="821"/>
      <c r="BD61" s="821"/>
      <c r="BE61" s="815"/>
      <c r="BF61" s="815"/>
      <c r="BG61" s="815"/>
      <c r="BH61" s="815"/>
      <c r="BI61" s="816"/>
      <c r="BJ61" s="218"/>
      <c r="BK61" s="218"/>
      <c r="BL61" s="218"/>
      <c r="BM61" s="218"/>
      <c r="BN61" s="218"/>
      <c r="BO61" s="227"/>
      <c r="BP61" s="227"/>
      <c r="BQ61" s="224">
        <v>55</v>
      </c>
      <c r="BR61" s="225"/>
      <c r="BS61" s="756"/>
      <c r="BT61" s="757"/>
      <c r="BU61" s="757"/>
      <c r="BV61" s="757"/>
      <c r="BW61" s="757"/>
      <c r="BX61" s="757"/>
      <c r="BY61" s="757"/>
      <c r="BZ61" s="757"/>
      <c r="CA61" s="757"/>
      <c r="CB61" s="757"/>
      <c r="CC61" s="757"/>
      <c r="CD61" s="757"/>
      <c r="CE61" s="757"/>
      <c r="CF61" s="757"/>
      <c r="CG61" s="758"/>
      <c r="CH61" s="759"/>
      <c r="CI61" s="760"/>
      <c r="CJ61" s="760"/>
      <c r="CK61" s="760"/>
      <c r="CL61" s="761"/>
      <c r="CM61" s="759"/>
      <c r="CN61" s="760"/>
      <c r="CO61" s="760"/>
      <c r="CP61" s="760"/>
      <c r="CQ61" s="761"/>
      <c r="CR61" s="759"/>
      <c r="CS61" s="760"/>
      <c r="CT61" s="760"/>
      <c r="CU61" s="760"/>
      <c r="CV61" s="761"/>
      <c r="CW61" s="759"/>
      <c r="CX61" s="760"/>
      <c r="CY61" s="760"/>
      <c r="CZ61" s="760"/>
      <c r="DA61" s="761"/>
      <c r="DB61" s="759"/>
      <c r="DC61" s="760"/>
      <c r="DD61" s="760"/>
      <c r="DE61" s="760"/>
      <c r="DF61" s="761"/>
      <c r="DG61" s="759"/>
      <c r="DH61" s="760"/>
      <c r="DI61" s="760"/>
      <c r="DJ61" s="760"/>
      <c r="DK61" s="761"/>
      <c r="DL61" s="759"/>
      <c r="DM61" s="760"/>
      <c r="DN61" s="760"/>
      <c r="DO61" s="760"/>
      <c r="DP61" s="761"/>
      <c r="DQ61" s="759"/>
      <c r="DR61" s="760"/>
      <c r="DS61" s="760"/>
      <c r="DT61" s="760"/>
      <c r="DU61" s="761"/>
      <c r="DV61" s="756"/>
      <c r="DW61" s="757"/>
      <c r="DX61" s="757"/>
      <c r="DY61" s="757"/>
      <c r="DZ61" s="762"/>
      <c r="EA61" s="216"/>
    </row>
    <row r="62" spans="1:131" ht="26.25" customHeight="1" x14ac:dyDescent="0.2">
      <c r="A62" s="224">
        <v>35</v>
      </c>
      <c r="B62" s="763"/>
      <c r="C62" s="764"/>
      <c r="D62" s="764"/>
      <c r="E62" s="764"/>
      <c r="F62" s="764"/>
      <c r="G62" s="764"/>
      <c r="H62" s="764"/>
      <c r="I62" s="764"/>
      <c r="J62" s="764"/>
      <c r="K62" s="764"/>
      <c r="L62" s="764"/>
      <c r="M62" s="764"/>
      <c r="N62" s="764"/>
      <c r="O62" s="764"/>
      <c r="P62" s="765"/>
      <c r="Q62" s="818"/>
      <c r="R62" s="819"/>
      <c r="S62" s="819"/>
      <c r="T62" s="819"/>
      <c r="U62" s="819"/>
      <c r="V62" s="819"/>
      <c r="W62" s="819"/>
      <c r="X62" s="819"/>
      <c r="Y62" s="819"/>
      <c r="Z62" s="819"/>
      <c r="AA62" s="819"/>
      <c r="AB62" s="819"/>
      <c r="AC62" s="819"/>
      <c r="AD62" s="819"/>
      <c r="AE62" s="820"/>
      <c r="AF62" s="769"/>
      <c r="AG62" s="770"/>
      <c r="AH62" s="770"/>
      <c r="AI62" s="770"/>
      <c r="AJ62" s="771"/>
      <c r="AK62" s="822"/>
      <c r="AL62" s="819"/>
      <c r="AM62" s="819"/>
      <c r="AN62" s="819"/>
      <c r="AO62" s="819"/>
      <c r="AP62" s="819"/>
      <c r="AQ62" s="819"/>
      <c r="AR62" s="819"/>
      <c r="AS62" s="819"/>
      <c r="AT62" s="819"/>
      <c r="AU62" s="819"/>
      <c r="AV62" s="819"/>
      <c r="AW62" s="819"/>
      <c r="AX62" s="819"/>
      <c r="AY62" s="819"/>
      <c r="AZ62" s="821"/>
      <c r="BA62" s="821"/>
      <c r="BB62" s="821"/>
      <c r="BC62" s="821"/>
      <c r="BD62" s="821"/>
      <c r="BE62" s="815"/>
      <c r="BF62" s="815"/>
      <c r="BG62" s="815"/>
      <c r="BH62" s="815"/>
      <c r="BI62" s="816"/>
      <c r="BJ62" s="830" t="s">
        <v>416</v>
      </c>
      <c r="BK62" s="789"/>
      <c r="BL62" s="789"/>
      <c r="BM62" s="789"/>
      <c r="BN62" s="790"/>
      <c r="BO62" s="227"/>
      <c r="BP62" s="227"/>
      <c r="BQ62" s="224">
        <v>56</v>
      </c>
      <c r="BR62" s="225"/>
      <c r="BS62" s="756"/>
      <c r="BT62" s="757"/>
      <c r="BU62" s="757"/>
      <c r="BV62" s="757"/>
      <c r="BW62" s="757"/>
      <c r="BX62" s="757"/>
      <c r="BY62" s="757"/>
      <c r="BZ62" s="757"/>
      <c r="CA62" s="757"/>
      <c r="CB62" s="757"/>
      <c r="CC62" s="757"/>
      <c r="CD62" s="757"/>
      <c r="CE62" s="757"/>
      <c r="CF62" s="757"/>
      <c r="CG62" s="758"/>
      <c r="CH62" s="759"/>
      <c r="CI62" s="760"/>
      <c r="CJ62" s="760"/>
      <c r="CK62" s="760"/>
      <c r="CL62" s="761"/>
      <c r="CM62" s="759"/>
      <c r="CN62" s="760"/>
      <c r="CO62" s="760"/>
      <c r="CP62" s="760"/>
      <c r="CQ62" s="761"/>
      <c r="CR62" s="759"/>
      <c r="CS62" s="760"/>
      <c r="CT62" s="760"/>
      <c r="CU62" s="760"/>
      <c r="CV62" s="761"/>
      <c r="CW62" s="759"/>
      <c r="CX62" s="760"/>
      <c r="CY62" s="760"/>
      <c r="CZ62" s="760"/>
      <c r="DA62" s="761"/>
      <c r="DB62" s="759"/>
      <c r="DC62" s="760"/>
      <c r="DD62" s="760"/>
      <c r="DE62" s="760"/>
      <c r="DF62" s="761"/>
      <c r="DG62" s="759"/>
      <c r="DH62" s="760"/>
      <c r="DI62" s="760"/>
      <c r="DJ62" s="760"/>
      <c r="DK62" s="761"/>
      <c r="DL62" s="759"/>
      <c r="DM62" s="760"/>
      <c r="DN62" s="760"/>
      <c r="DO62" s="760"/>
      <c r="DP62" s="761"/>
      <c r="DQ62" s="759"/>
      <c r="DR62" s="760"/>
      <c r="DS62" s="760"/>
      <c r="DT62" s="760"/>
      <c r="DU62" s="761"/>
      <c r="DV62" s="756"/>
      <c r="DW62" s="757"/>
      <c r="DX62" s="757"/>
      <c r="DY62" s="757"/>
      <c r="DZ62" s="762"/>
      <c r="EA62" s="216"/>
    </row>
    <row r="63" spans="1:131" ht="26.25" customHeight="1" thickBot="1" x14ac:dyDescent="0.25">
      <c r="A63" s="226" t="s">
        <v>397</v>
      </c>
      <c r="B63" s="772" t="s">
        <v>417</v>
      </c>
      <c r="C63" s="773"/>
      <c r="D63" s="773"/>
      <c r="E63" s="773"/>
      <c r="F63" s="773"/>
      <c r="G63" s="773"/>
      <c r="H63" s="773"/>
      <c r="I63" s="773"/>
      <c r="J63" s="773"/>
      <c r="K63" s="773"/>
      <c r="L63" s="773"/>
      <c r="M63" s="773"/>
      <c r="N63" s="773"/>
      <c r="O63" s="773"/>
      <c r="P63" s="774"/>
      <c r="Q63" s="823"/>
      <c r="R63" s="824"/>
      <c r="S63" s="824"/>
      <c r="T63" s="824"/>
      <c r="U63" s="824"/>
      <c r="V63" s="824"/>
      <c r="W63" s="824"/>
      <c r="X63" s="824"/>
      <c r="Y63" s="824"/>
      <c r="Z63" s="824"/>
      <c r="AA63" s="824"/>
      <c r="AB63" s="824"/>
      <c r="AC63" s="824"/>
      <c r="AD63" s="824"/>
      <c r="AE63" s="825"/>
      <c r="AF63" s="826">
        <v>5898</v>
      </c>
      <c r="AG63" s="827"/>
      <c r="AH63" s="827"/>
      <c r="AI63" s="827"/>
      <c r="AJ63" s="828"/>
      <c r="AK63" s="829"/>
      <c r="AL63" s="824"/>
      <c r="AM63" s="824"/>
      <c r="AN63" s="824"/>
      <c r="AO63" s="824"/>
      <c r="AP63" s="827">
        <v>21859</v>
      </c>
      <c r="AQ63" s="827"/>
      <c r="AR63" s="827"/>
      <c r="AS63" s="827"/>
      <c r="AT63" s="827"/>
      <c r="AU63" s="827">
        <v>541</v>
      </c>
      <c r="AV63" s="827"/>
      <c r="AW63" s="827"/>
      <c r="AX63" s="827"/>
      <c r="AY63" s="827"/>
      <c r="AZ63" s="831"/>
      <c r="BA63" s="831"/>
      <c r="BB63" s="831"/>
      <c r="BC63" s="831"/>
      <c r="BD63" s="831"/>
      <c r="BE63" s="832"/>
      <c r="BF63" s="832"/>
      <c r="BG63" s="832"/>
      <c r="BH63" s="832"/>
      <c r="BI63" s="833"/>
      <c r="BJ63" s="834" t="s">
        <v>418</v>
      </c>
      <c r="BK63" s="835"/>
      <c r="BL63" s="835"/>
      <c r="BM63" s="835"/>
      <c r="BN63" s="836"/>
      <c r="BO63" s="227"/>
      <c r="BP63" s="227"/>
      <c r="BQ63" s="224">
        <v>57</v>
      </c>
      <c r="BR63" s="225"/>
      <c r="BS63" s="756"/>
      <c r="BT63" s="757"/>
      <c r="BU63" s="757"/>
      <c r="BV63" s="757"/>
      <c r="BW63" s="757"/>
      <c r="BX63" s="757"/>
      <c r="BY63" s="757"/>
      <c r="BZ63" s="757"/>
      <c r="CA63" s="757"/>
      <c r="CB63" s="757"/>
      <c r="CC63" s="757"/>
      <c r="CD63" s="757"/>
      <c r="CE63" s="757"/>
      <c r="CF63" s="757"/>
      <c r="CG63" s="758"/>
      <c r="CH63" s="759"/>
      <c r="CI63" s="760"/>
      <c r="CJ63" s="760"/>
      <c r="CK63" s="760"/>
      <c r="CL63" s="761"/>
      <c r="CM63" s="759"/>
      <c r="CN63" s="760"/>
      <c r="CO63" s="760"/>
      <c r="CP63" s="760"/>
      <c r="CQ63" s="761"/>
      <c r="CR63" s="759"/>
      <c r="CS63" s="760"/>
      <c r="CT63" s="760"/>
      <c r="CU63" s="760"/>
      <c r="CV63" s="761"/>
      <c r="CW63" s="759"/>
      <c r="CX63" s="760"/>
      <c r="CY63" s="760"/>
      <c r="CZ63" s="760"/>
      <c r="DA63" s="761"/>
      <c r="DB63" s="759"/>
      <c r="DC63" s="760"/>
      <c r="DD63" s="760"/>
      <c r="DE63" s="760"/>
      <c r="DF63" s="761"/>
      <c r="DG63" s="759"/>
      <c r="DH63" s="760"/>
      <c r="DI63" s="760"/>
      <c r="DJ63" s="760"/>
      <c r="DK63" s="761"/>
      <c r="DL63" s="759"/>
      <c r="DM63" s="760"/>
      <c r="DN63" s="760"/>
      <c r="DO63" s="760"/>
      <c r="DP63" s="761"/>
      <c r="DQ63" s="759"/>
      <c r="DR63" s="760"/>
      <c r="DS63" s="760"/>
      <c r="DT63" s="760"/>
      <c r="DU63" s="761"/>
      <c r="DV63" s="756"/>
      <c r="DW63" s="757"/>
      <c r="DX63" s="757"/>
      <c r="DY63" s="757"/>
      <c r="DZ63" s="762"/>
      <c r="EA63" s="216"/>
    </row>
    <row r="64" spans="1:131" ht="26.25" customHeight="1" x14ac:dyDescent="0.2">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756"/>
      <c r="BT64" s="757"/>
      <c r="BU64" s="757"/>
      <c r="BV64" s="757"/>
      <c r="BW64" s="757"/>
      <c r="BX64" s="757"/>
      <c r="BY64" s="757"/>
      <c r="BZ64" s="757"/>
      <c r="CA64" s="757"/>
      <c r="CB64" s="757"/>
      <c r="CC64" s="757"/>
      <c r="CD64" s="757"/>
      <c r="CE64" s="757"/>
      <c r="CF64" s="757"/>
      <c r="CG64" s="758"/>
      <c r="CH64" s="759"/>
      <c r="CI64" s="760"/>
      <c r="CJ64" s="760"/>
      <c r="CK64" s="760"/>
      <c r="CL64" s="761"/>
      <c r="CM64" s="759"/>
      <c r="CN64" s="760"/>
      <c r="CO64" s="760"/>
      <c r="CP64" s="760"/>
      <c r="CQ64" s="761"/>
      <c r="CR64" s="759"/>
      <c r="CS64" s="760"/>
      <c r="CT64" s="760"/>
      <c r="CU64" s="760"/>
      <c r="CV64" s="761"/>
      <c r="CW64" s="759"/>
      <c r="CX64" s="760"/>
      <c r="CY64" s="760"/>
      <c r="CZ64" s="760"/>
      <c r="DA64" s="761"/>
      <c r="DB64" s="759"/>
      <c r="DC64" s="760"/>
      <c r="DD64" s="760"/>
      <c r="DE64" s="760"/>
      <c r="DF64" s="761"/>
      <c r="DG64" s="759"/>
      <c r="DH64" s="760"/>
      <c r="DI64" s="760"/>
      <c r="DJ64" s="760"/>
      <c r="DK64" s="761"/>
      <c r="DL64" s="759"/>
      <c r="DM64" s="760"/>
      <c r="DN64" s="760"/>
      <c r="DO64" s="760"/>
      <c r="DP64" s="761"/>
      <c r="DQ64" s="759"/>
      <c r="DR64" s="760"/>
      <c r="DS64" s="760"/>
      <c r="DT64" s="760"/>
      <c r="DU64" s="761"/>
      <c r="DV64" s="756"/>
      <c r="DW64" s="757"/>
      <c r="DX64" s="757"/>
      <c r="DY64" s="757"/>
      <c r="DZ64" s="762"/>
      <c r="EA64" s="216"/>
    </row>
    <row r="65" spans="1:131" ht="26.25" customHeight="1" thickBot="1" x14ac:dyDescent="0.25">
      <c r="A65" s="218" t="s">
        <v>419</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756"/>
      <c r="BT65" s="757"/>
      <c r="BU65" s="757"/>
      <c r="BV65" s="757"/>
      <c r="BW65" s="757"/>
      <c r="BX65" s="757"/>
      <c r="BY65" s="757"/>
      <c r="BZ65" s="757"/>
      <c r="CA65" s="757"/>
      <c r="CB65" s="757"/>
      <c r="CC65" s="757"/>
      <c r="CD65" s="757"/>
      <c r="CE65" s="757"/>
      <c r="CF65" s="757"/>
      <c r="CG65" s="758"/>
      <c r="CH65" s="759"/>
      <c r="CI65" s="760"/>
      <c r="CJ65" s="760"/>
      <c r="CK65" s="760"/>
      <c r="CL65" s="761"/>
      <c r="CM65" s="759"/>
      <c r="CN65" s="760"/>
      <c r="CO65" s="760"/>
      <c r="CP65" s="760"/>
      <c r="CQ65" s="761"/>
      <c r="CR65" s="759"/>
      <c r="CS65" s="760"/>
      <c r="CT65" s="760"/>
      <c r="CU65" s="760"/>
      <c r="CV65" s="761"/>
      <c r="CW65" s="759"/>
      <c r="CX65" s="760"/>
      <c r="CY65" s="760"/>
      <c r="CZ65" s="760"/>
      <c r="DA65" s="761"/>
      <c r="DB65" s="759"/>
      <c r="DC65" s="760"/>
      <c r="DD65" s="760"/>
      <c r="DE65" s="760"/>
      <c r="DF65" s="761"/>
      <c r="DG65" s="759"/>
      <c r="DH65" s="760"/>
      <c r="DI65" s="760"/>
      <c r="DJ65" s="760"/>
      <c r="DK65" s="761"/>
      <c r="DL65" s="759"/>
      <c r="DM65" s="760"/>
      <c r="DN65" s="760"/>
      <c r="DO65" s="760"/>
      <c r="DP65" s="761"/>
      <c r="DQ65" s="759"/>
      <c r="DR65" s="760"/>
      <c r="DS65" s="760"/>
      <c r="DT65" s="760"/>
      <c r="DU65" s="761"/>
      <c r="DV65" s="756"/>
      <c r="DW65" s="757"/>
      <c r="DX65" s="757"/>
      <c r="DY65" s="757"/>
      <c r="DZ65" s="762"/>
      <c r="EA65" s="216"/>
    </row>
    <row r="66" spans="1:131" ht="26.25" customHeight="1" x14ac:dyDescent="0.2">
      <c r="A66" s="710" t="s">
        <v>420</v>
      </c>
      <c r="B66" s="711"/>
      <c r="C66" s="711"/>
      <c r="D66" s="711"/>
      <c r="E66" s="711"/>
      <c r="F66" s="711"/>
      <c r="G66" s="711"/>
      <c r="H66" s="711"/>
      <c r="I66" s="711"/>
      <c r="J66" s="711"/>
      <c r="K66" s="711"/>
      <c r="L66" s="711"/>
      <c r="M66" s="711"/>
      <c r="N66" s="711"/>
      <c r="O66" s="711"/>
      <c r="P66" s="712"/>
      <c r="Q66" s="716" t="s">
        <v>402</v>
      </c>
      <c r="R66" s="717"/>
      <c r="S66" s="717"/>
      <c r="T66" s="717"/>
      <c r="U66" s="718"/>
      <c r="V66" s="716" t="s">
        <v>421</v>
      </c>
      <c r="W66" s="717"/>
      <c r="X66" s="717"/>
      <c r="Y66" s="717"/>
      <c r="Z66" s="718"/>
      <c r="AA66" s="716" t="s">
        <v>422</v>
      </c>
      <c r="AB66" s="717"/>
      <c r="AC66" s="717"/>
      <c r="AD66" s="717"/>
      <c r="AE66" s="718"/>
      <c r="AF66" s="837" t="s">
        <v>423</v>
      </c>
      <c r="AG66" s="798"/>
      <c r="AH66" s="798"/>
      <c r="AI66" s="798"/>
      <c r="AJ66" s="838"/>
      <c r="AK66" s="716" t="s">
        <v>424</v>
      </c>
      <c r="AL66" s="711"/>
      <c r="AM66" s="711"/>
      <c r="AN66" s="711"/>
      <c r="AO66" s="712"/>
      <c r="AP66" s="716" t="s">
        <v>425</v>
      </c>
      <c r="AQ66" s="717"/>
      <c r="AR66" s="717"/>
      <c r="AS66" s="717"/>
      <c r="AT66" s="718"/>
      <c r="AU66" s="716" t="s">
        <v>426</v>
      </c>
      <c r="AV66" s="717"/>
      <c r="AW66" s="717"/>
      <c r="AX66" s="717"/>
      <c r="AY66" s="718"/>
      <c r="AZ66" s="716" t="s">
        <v>384</v>
      </c>
      <c r="BA66" s="717"/>
      <c r="BB66" s="717"/>
      <c r="BC66" s="717"/>
      <c r="BD66" s="723"/>
      <c r="BE66" s="227"/>
      <c r="BF66" s="227"/>
      <c r="BG66" s="227"/>
      <c r="BH66" s="227"/>
      <c r="BI66" s="227"/>
      <c r="BJ66" s="227"/>
      <c r="BK66" s="227"/>
      <c r="BL66" s="227"/>
      <c r="BM66" s="227"/>
      <c r="BN66" s="227"/>
      <c r="BO66" s="227"/>
      <c r="BP66" s="227"/>
      <c r="BQ66" s="224">
        <v>60</v>
      </c>
      <c r="BR66" s="229"/>
      <c r="BS66" s="842"/>
      <c r="BT66" s="843"/>
      <c r="BU66" s="843"/>
      <c r="BV66" s="843"/>
      <c r="BW66" s="843"/>
      <c r="BX66" s="843"/>
      <c r="BY66" s="843"/>
      <c r="BZ66" s="843"/>
      <c r="CA66" s="843"/>
      <c r="CB66" s="843"/>
      <c r="CC66" s="843"/>
      <c r="CD66" s="843"/>
      <c r="CE66" s="843"/>
      <c r="CF66" s="843"/>
      <c r="CG66" s="848"/>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216"/>
    </row>
    <row r="67" spans="1:131" ht="26.25" customHeight="1" thickBot="1" x14ac:dyDescent="0.25">
      <c r="A67" s="713"/>
      <c r="B67" s="714"/>
      <c r="C67" s="714"/>
      <c r="D67" s="714"/>
      <c r="E67" s="714"/>
      <c r="F67" s="714"/>
      <c r="G67" s="714"/>
      <c r="H67" s="714"/>
      <c r="I67" s="714"/>
      <c r="J67" s="714"/>
      <c r="K67" s="714"/>
      <c r="L67" s="714"/>
      <c r="M67" s="714"/>
      <c r="N67" s="714"/>
      <c r="O67" s="714"/>
      <c r="P67" s="715"/>
      <c r="Q67" s="719"/>
      <c r="R67" s="720"/>
      <c r="S67" s="720"/>
      <c r="T67" s="720"/>
      <c r="U67" s="721"/>
      <c r="V67" s="719"/>
      <c r="W67" s="720"/>
      <c r="X67" s="720"/>
      <c r="Y67" s="720"/>
      <c r="Z67" s="721"/>
      <c r="AA67" s="719"/>
      <c r="AB67" s="720"/>
      <c r="AC67" s="720"/>
      <c r="AD67" s="720"/>
      <c r="AE67" s="721"/>
      <c r="AF67" s="839"/>
      <c r="AG67" s="801"/>
      <c r="AH67" s="801"/>
      <c r="AI67" s="801"/>
      <c r="AJ67" s="840"/>
      <c r="AK67" s="841"/>
      <c r="AL67" s="714"/>
      <c r="AM67" s="714"/>
      <c r="AN67" s="714"/>
      <c r="AO67" s="715"/>
      <c r="AP67" s="719"/>
      <c r="AQ67" s="720"/>
      <c r="AR67" s="720"/>
      <c r="AS67" s="720"/>
      <c r="AT67" s="721"/>
      <c r="AU67" s="719"/>
      <c r="AV67" s="720"/>
      <c r="AW67" s="720"/>
      <c r="AX67" s="720"/>
      <c r="AY67" s="721"/>
      <c r="AZ67" s="719"/>
      <c r="BA67" s="720"/>
      <c r="BB67" s="720"/>
      <c r="BC67" s="720"/>
      <c r="BD67" s="725"/>
      <c r="BE67" s="227"/>
      <c r="BF67" s="227"/>
      <c r="BG67" s="227"/>
      <c r="BH67" s="227"/>
      <c r="BI67" s="227"/>
      <c r="BJ67" s="227"/>
      <c r="BK67" s="227"/>
      <c r="BL67" s="227"/>
      <c r="BM67" s="227"/>
      <c r="BN67" s="227"/>
      <c r="BO67" s="227"/>
      <c r="BP67" s="227"/>
      <c r="BQ67" s="224">
        <v>61</v>
      </c>
      <c r="BR67" s="229"/>
      <c r="BS67" s="842"/>
      <c r="BT67" s="843"/>
      <c r="BU67" s="843"/>
      <c r="BV67" s="843"/>
      <c r="BW67" s="843"/>
      <c r="BX67" s="843"/>
      <c r="BY67" s="843"/>
      <c r="BZ67" s="843"/>
      <c r="CA67" s="843"/>
      <c r="CB67" s="843"/>
      <c r="CC67" s="843"/>
      <c r="CD67" s="843"/>
      <c r="CE67" s="843"/>
      <c r="CF67" s="843"/>
      <c r="CG67" s="848"/>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216"/>
    </row>
    <row r="68" spans="1:131" ht="26.25" customHeight="1" thickTop="1" x14ac:dyDescent="0.2">
      <c r="A68" s="222">
        <v>1</v>
      </c>
      <c r="B68" s="852" t="s">
        <v>602</v>
      </c>
      <c r="C68" s="853"/>
      <c r="D68" s="853"/>
      <c r="E68" s="853"/>
      <c r="F68" s="853"/>
      <c r="G68" s="853"/>
      <c r="H68" s="853"/>
      <c r="I68" s="853"/>
      <c r="J68" s="853"/>
      <c r="K68" s="853"/>
      <c r="L68" s="853"/>
      <c r="M68" s="853"/>
      <c r="N68" s="853"/>
      <c r="O68" s="853"/>
      <c r="P68" s="854"/>
      <c r="Q68" s="855">
        <v>21139</v>
      </c>
      <c r="R68" s="849"/>
      <c r="S68" s="849"/>
      <c r="T68" s="849"/>
      <c r="U68" s="849"/>
      <c r="V68" s="849">
        <v>20676</v>
      </c>
      <c r="W68" s="849"/>
      <c r="X68" s="849"/>
      <c r="Y68" s="849"/>
      <c r="Z68" s="849"/>
      <c r="AA68" s="849">
        <v>463</v>
      </c>
      <c r="AB68" s="849"/>
      <c r="AC68" s="849"/>
      <c r="AD68" s="849"/>
      <c r="AE68" s="849"/>
      <c r="AF68" s="849">
        <v>463</v>
      </c>
      <c r="AG68" s="849"/>
      <c r="AH68" s="849"/>
      <c r="AI68" s="849"/>
      <c r="AJ68" s="849"/>
      <c r="AK68" s="849">
        <v>132</v>
      </c>
      <c r="AL68" s="849"/>
      <c r="AM68" s="849"/>
      <c r="AN68" s="849"/>
      <c r="AO68" s="849"/>
      <c r="AP68" s="849" t="s">
        <v>531</v>
      </c>
      <c r="AQ68" s="849"/>
      <c r="AR68" s="849"/>
      <c r="AS68" s="849"/>
      <c r="AT68" s="849"/>
      <c r="AU68" s="849" t="s">
        <v>531</v>
      </c>
      <c r="AV68" s="849"/>
      <c r="AW68" s="849"/>
      <c r="AX68" s="849"/>
      <c r="AY68" s="849"/>
      <c r="AZ68" s="850"/>
      <c r="BA68" s="850"/>
      <c r="BB68" s="850"/>
      <c r="BC68" s="850"/>
      <c r="BD68" s="851"/>
      <c r="BE68" s="227"/>
      <c r="BF68" s="227"/>
      <c r="BG68" s="227"/>
      <c r="BH68" s="227"/>
      <c r="BI68" s="227"/>
      <c r="BJ68" s="227"/>
      <c r="BK68" s="227"/>
      <c r="BL68" s="227"/>
      <c r="BM68" s="227"/>
      <c r="BN68" s="227"/>
      <c r="BO68" s="227"/>
      <c r="BP68" s="227"/>
      <c r="BQ68" s="224">
        <v>62</v>
      </c>
      <c r="BR68" s="229"/>
      <c r="BS68" s="842"/>
      <c r="BT68" s="843"/>
      <c r="BU68" s="843"/>
      <c r="BV68" s="843"/>
      <c r="BW68" s="843"/>
      <c r="BX68" s="843"/>
      <c r="BY68" s="843"/>
      <c r="BZ68" s="843"/>
      <c r="CA68" s="843"/>
      <c r="CB68" s="843"/>
      <c r="CC68" s="843"/>
      <c r="CD68" s="843"/>
      <c r="CE68" s="843"/>
      <c r="CF68" s="843"/>
      <c r="CG68" s="848"/>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216"/>
    </row>
    <row r="69" spans="1:131" ht="26.25" customHeight="1" x14ac:dyDescent="0.2">
      <c r="A69" s="224">
        <v>2</v>
      </c>
      <c r="B69" s="856" t="s">
        <v>603</v>
      </c>
      <c r="C69" s="857"/>
      <c r="D69" s="857"/>
      <c r="E69" s="857"/>
      <c r="F69" s="857"/>
      <c r="G69" s="857"/>
      <c r="H69" s="857"/>
      <c r="I69" s="857"/>
      <c r="J69" s="857"/>
      <c r="K69" s="857"/>
      <c r="L69" s="857"/>
      <c r="M69" s="857"/>
      <c r="N69" s="857"/>
      <c r="O69" s="857"/>
      <c r="P69" s="858"/>
      <c r="Q69" s="859">
        <v>193</v>
      </c>
      <c r="R69" s="813"/>
      <c r="S69" s="813"/>
      <c r="T69" s="813"/>
      <c r="U69" s="813"/>
      <c r="V69" s="813">
        <v>153</v>
      </c>
      <c r="W69" s="813"/>
      <c r="X69" s="813"/>
      <c r="Y69" s="813"/>
      <c r="Z69" s="813"/>
      <c r="AA69" s="813">
        <v>40</v>
      </c>
      <c r="AB69" s="813"/>
      <c r="AC69" s="813"/>
      <c r="AD69" s="813"/>
      <c r="AE69" s="813"/>
      <c r="AF69" s="813">
        <v>40</v>
      </c>
      <c r="AG69" s="813"/>
      <c r="AH69" s="813"/>
      <c r="AI69" s="813"/>
      <c r="AJ69" s="813"/>
      <c r="AK69" s="813" t="s">
        <v>531</v>
      </c>
      <c r="AL69" s="813"/>
      <c r="AM69" s="813"/>
      <c r="AN69" s="813"/>
      <c r="AO69" s="813"/>
      <c r="AP69" s="813" t="s">
        <v>531</v>
      </c>
      <c r="AQ69" s="813"/>
      <c r="AR69" s="813"/>
      <c r="AS69" s="813"/>
      <c r="AT69" s="813"/>
      <c r="AU69" s="813" t="s">
        <v>531</v>
      </c>
      <c r="AV69" s="813"/>
      <c r="AW69" s="813"/>
      <c r="AX69" s="813"/>
      <c r="AY69" s="813"/>
      <c r="AZ69" s="815"/>
      <c r="BA69" s="815"/>
      <c r="BB69" s="815"/>
      <c r="BC69" s="815"/>
      <c r="BD69" s="816"/>
      <c r="BE69" s="227"/>
      <c r="BF69" s="227"/>
      <c r="BG69" s="227"/>
      <c r="BH69" s="227"/>
      <c r="BI69" s="227"/>
      <c r="BJ69" s="227"/>
      <c r="BK69" s="227"/>
      <c r="BL69" s="227"/>
      <c r="BM69" s="227"/>
      <c r="BN69" s="227"/>
      <c r="BO69" s="227"/>
      <c r="BP69" s="227"/>
      <c r="BQ69" s="224">
        <v>63</v>
      </c>
      <c r="BR69" s="229"/>
      <c r="BS69" s="842"/>
      <c r="BT69" s="843"/>
      <c r="BU69" s="843"/>
      <c r="BV69" s="843"/>
      <c r="BW69" s="843"/>
      <c r="BX69" s="843"/>
      <c r="BY69" s="843"/>
      <c r="BZ69" s="843"/>
      <c r="CA69" s="843"/>
      <c r="CB69" s="843"/>
      <c r="CC69" s="843"/>
      <c r="CD69" s="843"/>
      <c r="CE69" s="843"/>
      <c r="CF69" s="843"/>
      <c r="CG69" s="848"/>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216"/>
    </row>
    <row r="70" spans="1:131" ht="26.25" customHeight="1" x14ac:dyDescent="0.2">
      <c r="A70" s="224">
        <v>3</v>
      </c>
      <c r="B70" s="856" t="s">
        <v>604</v>
      </c>
      <c r="C70" s="857"/>
      <c r="D70" s="857"/>
      <c r="E70" s="857"/>
      <c r="F70" s="857"/>
      <c r="G70" s="857"/>
      <c r="H70" s="857"/>
      <c r="I70" s="857"/>
      <c r="J70" s="857"/>
      <c r="K70" s="857"/>
      <c r="L70" s="857"/>
      <c r="M70" s="857"/>
      <c r="N70" s="857"/>
      <c r="O70" s="857"/>
      <c r="P70" s="858"/>
      <c r="Q70" s="859">
        <v>111</v>
      </c>
      <c r="R70" s="813"/>
      <c r="S70" s="813"/>
      <c r="T70" s="813"/>
      <c r="U70" s="813"/>
      <c r="V70" s="813">
        <v>109</v>
      </c>
      <c r="W70" s="813"/>
      <c r="X70" s="813"/>
      <c r="Y70" s="813"/>
      <c r="Z70" s="813"/>
      <c r="AA70" s="813">
        <v>2</v>
      </c>
      <c r="AB70" s="813"/>
      <c r="AC70" s="813"/>
      <c r="AD70" s="813"/>
      <c r="AE70" s="813"/>
      <c r="AF70" s="813">
        <v>2</v>
      </c>
      <c r="AG70" s="813"/>
      <c r="AH70" s="813"/>
      <c r="AI70" s="813"/>
      <c r="AJ70" s="813"/>
      <c r="AK70" s="813">
        <v>15</v>
      </c>
      <c r="AL70" s="813"/>
      <c r="AM70" s="813"/>
      <c r="AN70" s="813"/>
      <c r="AO70" s="813"/>
      <c r="AP70" s="813" t="s">
        <v>531</v>
      </c>
      <c r="AQ70" s="813"/>
      <c r="AR70" s="813"/>
      <c r="AS70" s="813"/>
      <c r="AT70" s="813"/>
      <c r="AU70" s="813" t="s">
        <v>531</v>
      </c>
      <c r="AV70" s="813"/>
      <c r="AW70" s="813"/>
      <c r="AX70" s="813"/>
      <c r="AY70" s="813"/>
      <c r="AZ70" s="815"/>
      <c r="BA70" s="815"/>
      <c r="BB70" s="815"/>
      <c r="BC70" s="815"/>
      <c r="BD70" s="816"/>
      <c r="BE70" s="227"/>
      <c r="BF70" s="227"/>
      <c r="BG70" s="227"/>
      <c r="BH70" s="227"/>
      <c r="BI70" s="227"/>
      <c r="BJ70" s="227"/>
      <c r="BK70" s="227"/>
      <c r="BL70" s="227"/>
      <c r="BM70" s="227"/>
      <c r="BN70" s="227"/>
      <c r="BO70" s="227"/>
      <c r="BP70" s="227"/>
      <c r="BQ70" s="224">
        <v>64</v>
      </c>
      <c r="BR70" s="229"/>
      <c r="BS70" s="842"/>
      <c r="BT70" s="843"/>
      <c r="BU70" s="843"/>
      <c r="BV70" s="843"/>
      <c r="BW70" s="843"/>
      <c r="BX70" s="843"/>
      <c r="BY70" s="843"/>
      <c r="BZ70" s="843"/>
      <c r="CA70" s="843"/>
      <c r="CB70" s="843"/>
      <c r="CC70" s="843"/>
      <c r="CD70" s="843"/>
      <c r="CE70" s="843"/>
      <c r="CF70" s="843"/>
      <c r="CG70" s="848"/>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216"/>
    </row>
    <row r="71" spans="1:131" ht="26.25" customHeight="1" x14ac:dyDescent="0.2">
      <c r="A71" s="224">
        <v>4</v>
      </c>
      <c r="B71" s="856" t="s">
        <v>605</v>
      </c>
      <c r="C71" s="857"/>
      <c r="D71" s="857"/>
      <c r="E71" s="857"/>
      <c r="F71" s="857"/>
      <c r="G71" s="857"/>
      <c r="H71" s="857"/>
      <c r="I71" s="857"/>
      <c r="J71" s="857"/>
      <c r="K71" s="857"/>
      <c r="L71" s="857"/>
      <c r="M71" s="857"/>
      <c r="N71" s="857"/>
      <c r="O71" s="857"/>
      <c r="P71" s="858"/>
      <c r="Q71" s="859">
        <v>110</v>
      </c>
      <c r="R71" s="813"/>
      <c r="S71" s="813"/>
      <c r="T71" s="813"/>
      <c r="U71" s="813"/>
      <c r="V71" s="813">
        <v>76</v>
      </c>
      <c r="W71" s="813"/>
      <c r="X71" s="813"/>
      <c r="Y71" s="813"/>
      <c r="Z71" s="813"/>
      <c r="AA71" s="813">
        <v>34</v>
      </c>
      <c r="AB71" s="813"/>
      <c r="AC71" s="813"/>
      <c r="AD71" s="813"/>
      <c r="AE71" s="813"/>
      <c r="AF71" s="813">
        <v>34</v>
      </c>
      <c r="AG71" s="813"/>
      <c r="AH71" s="813"/>
      <c r="AI71" s="813"/>
      <c r="AJ71" s="813"/>
      <c r="AK71" s="813" t="s">
        <v>531</v>
      </c>
      <c r="AL71" s="813"/>
      <c r="AM71" s="813"/>
      <c r="AN71" s="813"/>
      <c r="AO71" s="813"/>
      <c r="AP71" s="813" t="s">
        <v>531</v>
      </c>
      <c r="AQ71" s="813"/>
      <c r="AR71" s="813"/>
      <c r="AS71" s="813"/>
      <c r="AT71" s="813"/>
      <c r="AU71" s="813" t="s">
        <v>531</v>
      </c>
      <c r="AV71" s="813"/>
      <c r="AW71" s="813"/>
      <c r="AX71" s="813"/>
      <c r="AY71" s="813"/>
      <c r="AZ71" s="815"/>
      <c r="BA71" s="815"/>
      <c r="BB71" s="815"/>
      <c r="BC71" s="815"/>
      <c r="BD71" s="816"/>
      <c r="BE71" s="227"/>
      <c r="BF71" s="227"/>
      <c r="BG71" s="227"/>
      <c r="BH71" s="227"/>
      <c r="BI71" s="227"/>
      <c r="BJ71" s="227"/>
      <c r="BK71" s="227"/>
      <c r="BL71" s="227"/>
      <c r="BM71" s="227"/>
      <c r="BN71" s="227"/>
      <c r="BO71" s="227"/>
      <c r="BP71" s="227"/>
      <c r="BQ71" s="224">
        <v>65</v>
      </c>
      <c r="BR71" s="229"/>
      <c r="BS71" s="842"/>
      <c r="BT71" s="843"/>
      <c r="BU71" s="843"/>
      <c r="BV71" s="843"/>
      <c r="BW71" s="843"/>
      <c r="BX71" s="843"/>
      <c r="BY71" s="843"/>
      <c r="BZ71" s="843"/>
      <c r="CA71" s="843"/>
      <c r="CB71" s="843"/>
      <c r="CC71" s="843"/>
      <c r="CD71" s="843"/>
      <c r="CE71" s="843"/>
      <c r="CF71" s="843"/>
      <c r="CG71" s="848"/>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216"/>
    </row>
    <row r="72" spans="1:131" ht="26.25" customHeight="1" x14ac:dyDescent="0.2">
      <c r="A72" s="224">
        <v>5</v>
      </c>
      <c r="B72" s="856" t="s">
        <v>606</v>
      </c>
      <c r="C72" s="857"/>
      <c r="D72" s="857"/>
      <c r="E72" s="857"/>
      <c r="F72" s="857"/>
      <c r="G72" s="857"/>
      <c r="H72" s="857"/>
      <c r="I72" s="857"/>
      <c r="J72" s="857"/>
      <c r="K72" s="857"/>
      <c r="L72" s="857"/>
      <c r="M72" s="857"/>
      <c r="N72" s="857"/>
      <c r="O72" s="857"/>
      <c r="P72" s="858"/>
      <c r="Q72" s="859">
        <v>2584</v>
      </c>
      <c r="R72" s="813"/>
      <c r="S72" s="813"/>
      <c r="T72" s="813"/>
      <c r="U72" s="813"/>
      <c r="V72" s="813">
        <v>2323</v>
      </c>
      <c r="W72" s="813"/>
      <c r="X72" s="813"/>
      <c r="Y72" s="813"/>
      <c r="Z72" s="813"/>
      <c r="AA72" s="813">
        <v>261</v>
      </c>
      <c r="AB72" s="813"/>
      <c r="AC72" s="813"/>
      <c r="AD72" s="813"/>
      <c r="AE72" s="813"/>
      <c r="AF72" s="813">
        <v>261</v>
      </c>
      <c r="AG72" s="813"/>
      <c r="AH72" s="813"/>
      <c r="AI72" s="813"/>
      <c r="AJ72" s="813"/>
      <c r="AK72" s="813">
        <v>168</v>
      </c>
      <c r="AL72" s="813"/>
      <c r="AM72" s="813"/>
      <c r="AN72" s="813"/>
      <c r="AO72" s="813"/>
      <c r="AP72" s="813" t="s">
        <v>531</v>
      </c>
      <c r="AQ72" s="813"/>
      <c r="AR72" s="813"/>
      <c r="AS72" s="813"/>
      <c r="AT72" s="813"/>
      <c r="AU72" s="813" t="s">
        <v>531</v>
      </c>
      <c r="AV72" s="813"/>
      <c r="AW72" s="813"/>
      <c r="AX72" s="813"/>
      <c r="AY72" s="813"/>
      <c r="AZ72" s="815"/>
      <c r="BA72" s="815"/>
      <c r="BB72" s="815"/>
      <c r="BC72" s="815"/>
      <c r="BD72" s="816"/>
      <c r="BE72" s="227"/>
      <c r="BF72" s="227"/>
      <c r="BG72" s="227"/>
      <c r="BH72" s="227"/>
      <c r="BI72" s="227"/>
      <c r="BJ72" s="227"/>
      <c r="BK72" s="227"/>
      <c r="BL72" s="227"/>
      <c r="BM72" s="227"/>
      <c r="BN72" s="227"/>
      <c r="BO72" s="227"/>
      <c r="BP72" s="227"/>
      <c r="BQ72" s="224">
        <v>66</v>
      </c>
      <c r="BR72" s="229"/>
      <c r="BS72" s="842"/>
      <c r="BT72" s="843"/>
      <c r="BU72" s="843"/>
      <c r="BV72" s="843"/>
      <c r="BW72" s="843"/>
      <c r="BX72" s="843"/>
      <c r="BY72" s="843"/>
      <c r="BZ72" s="843"/>
      <c r="CA72" s="843"/>
      <c r="CB72" s="843"/>
      <c r="CC72" s="843"/>
      <c r="CD72" s="843"/>
      <c r="CE72" s="843"/>
      <c r="CF72" s="843"/>
      <c r="CG72" s="848"/>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216"/>
    </row>
    <row r="73" spans="1:131" ht="26.25" customHeight="1" x14ac:dyDescent="0.2">
      <c r="A73" s="224">
        <v>6</v>
      </c>
      <c r="B73" s="856" t="s">
        <v>607</v>
      </c>
      <c r="C73" s="857"/>
      <c r="D73" s="857"/>
      <c r="E73" s="857"/>
      <c r="F73" s="857"/>
      <c r="G73" s="857"/>
      <c r="H73" s="857"/>
      <c r="I73" s="857"/>
      <c r="J73" s="857"/>
      <c r="K73" s="857"/>
      <c r="L73" s="857"/>
      <c r="M73" s="857"/>
      <c r="N73" s="857"/>
      <c r="O73" s="857"/>
      <c r="P73" s="858"/>
      <c r="Q73" s="859">
        <v>698021</v>
      </c>
      <c r="R73" s="813"/>
      <c r="S73" s="813"/>
      <c r="T73" s="813"/>
      <c r="U73" s="813"/>
      <c r="V73" s="813">
        <v>682226</v>
      </c>
      <c r="W73" s="813"/>
      <c r="X73" s="813"/>
      <c r="Y73" s="813"/>
      <c r="Z73" s="813"/>
      <c r="AA73" s="813">
        <v>15795</v>
      </c>
      <c r="AB73" s="813"/>
      <c r="AC73" s="813"/>
      <c r="AD73" s="813"/>
      <c r="AE73" s="813"/>
      <c r="AF73" s="813">
        <v>15795</v>
      </c>
      <c r="AG73" s="813"/>
      <c r="AH73" s="813"/>
      <c r="AI73" s="813"/>
      <c r="AJ73" s="813"/>
      <c r="AK73" s="813">
        <v>3838</v>
      </c>
      <c r="AL73" s="813"/>
      <c r="AM73" s="813"/>
      <c r="AN73" s="813"/>
      <c r="AO73" s="813"/>
      <c r="AP73" s="813" t="s">
        <v>531</v>
      </c>
      <c r="AQ73" s="813"/>
      <c r="AR73" s="813"/>
      <c r="AS73" s="813"/>
      <c r="AT73" s="813"/>
      <c r="AU73" s="813" t="s">
        <v>531</v>
      </c>
      <c r="AV73" s="813"/>
      <c r="AW73" s="813"/>
      <c r="AX73" s="813"/>
      <c r="AY73" s="813"/>
      <c r="AZ73" s="815"/>
      <c r="BA73" s="815"/>
      <c r="BB73" s="815"/>
      <c r="BC73" s="815"/>
      <c r="BD73" s="816"/>
      <c r="BE73" s="227"/>
      <c r="BF73" s="227"/>
      <c r="BG73" s="227"/>
      <c r="BH73" s="227"/>
      <c r="BI73" s="227"/>
      <c r="BJ73" s="227"/>
      <c r="BK73" s="227"/>
      <c r="BL73" s="227"/>
      <c r="BM73" s="227"/>
      <c r="BN73" s="227"/>
      <c r="BO73" s="227"/>
      <c r="BP73" s="227"/>
      <c r="BQ73" s="224">
        <v>67</v>
      </c>
      <c r="BR73" s="229"/>
      <c r="BS73" s="842"/>
      <c r="BT73" s="843"/>
      <c r="BU73" s="843"/>
      <c r="BV73" s="843"/>
      <c r="BW73" s="843"/>
      <c r="BX73" s="843"/>
      <c r="BY73" s="843"/>
      <c r="BZ73" s="843"/>
      <c r="CA73" s="843"/>
      <c r="CB73" s="843"/>
      <c r="CC73" s="843"/>
      <c r="CD73" s="843"/>
      <c r="CE73" s="843"/>
      <c r="CF73" s="843"/>
      <c r="CG73" s="848"/>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216"/>
    </row>
    <row r="74" spans="1:131" ht="26.25" customHeight="1" x14ac:dyDescent="0.2">
      <c r="A74" s="224">
        <v>7</v>
      </c>
      <c r="B74" s="856" t="s">
        <v>608</v>
      </c>
      <c r="C74" s="857"/>
      <c r="D74" s="857"/>
      <c r="E74" s="857"/>
      <c r="F74" s="857"/>
      <c r="G74" s="857"/>
      <c r="H74" s="857"/>
      <c r="I74" s="857"/>
      <c r="J74" s="857"/>
      <c r="K74" s="857"/>
      <c r="L74" s="857"/>
      <c r="M74" s="857"/>
      <c r="N74" s="857"/>
      <c r="O74" s="857"/>
      <c r="P74" s="858"/>
      <c r="Q74" s="859">
        <v>2379</v>
      </c>
      <c r="R74" s="813"/>
      <c r="S74" s="813"/>
      <c r="T74" s="813"/>
      <c r="U74" s="813"/>
      <c r="V74" s="813">
        <v>2051</v>
      </c>
      <c r="W74" s="813"/>
      <c r="X74" s="813"/>
      <c r="Y74" s="813"/>
      <c r="Z74" s="813"/>
      <c r="AA74" s="813">
        <v>328</v>
      </c>
      <c r="AB74" s="813"/>
      <c r="AC74" s="813"/>
      <c r="AD74" s="813"/>
      <c r="AE74" s="813"/>
      <c r="AF74" s="813">
        <v>322</v>
      </c>
      <c r="AG74" s="813"/>
      <c r="AH74" s="813"/>
      <c r="AI74" s="813"/>
      <c r="AJ74" s="813"/>
      <c r="AK74" s="813">
        <v>17</v>
      </c>
      <c r="AL74" s="813"/>
      <c r="AM74" s="813"/>
      <c r="AN74" s="813"/>
      <c r="AO74" s="813"/>
      <c r="AP74" s="813">
        <v>8658</v>
      </c>
      <c r="AQ74" s="813"/>
      <c r="AR74" s="813"/>
      <c r="AS74" s="813"/>
      <c r="AT74" s="813"/>
      <c r="AU74" s="813">
        <v>1732</v>
      </c>
      <c r="AV74" s="813"/>
      <c r="AW74" s="813"/>
      <c r="AX74" s="813"/>
      <c r="AY74" s="813"/>
      <c r="AZ74" s="815"/>
      <c r="BA74" s="815"/>
      <c r="BB74" s="815"/>
      <c r="BC74" s="815"/>
      <c r="BD74" s="816"/>
      <c r="BE74" s="227"/>
      <c r="BF74" s="227"/>
      <c r="BG74" s="227"/>
      <c r="BH74" s="227"/>
      <c r="BI74" s="227"/>
      <c r="BJ74" s="227"/>
      <c r="BK74" s="227"/>
      <c r="BL74" s="227"/>
      <c r="BM74" s="227"/>
      <c r="BN74" s="227"/>
      <c r="BO74" s="227"/>
      <c r="BP74" s="227"/>
      <c r="BQ74" s="224">
        <v>68</v>
      </c>
      <c r="BR74" s="229"/>
      <c r="BS74" s="842"/>
      <c r="BT74" s="843"/>
      <c r="BU74" s="843"/>
      <c r="BV74" s="843"/>
      <c r="BW74" s="843"/>
      <c r="BX74" s="843"/>
      <c r="BY74" s="843"/>
      <c r="BZ74" s="843"/>
      <c r="CA74" s="843"/>
      <c r="CB74" s="843"/>
      <c r="CC74" s="843"/>
      <c r="CD74" s="843"/>
      <c r="CE74" s="843"/>
      <c r="CF74" s="843"/>
      <c r="CG74" s="848"/>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216"/>
    </row>
    <row r="75" spans="1:131" ht="26.25" customHeight="1" x14ac:dyDescent="0.2">
      <c r="A75" s="224">
        <v>8</v>
      </c>
      <c r="B75" s="856" t="s">
        <v>609</v>
      </c>
      <c r="C75" s="857"/>
      <c r="D75" s="857"/>
      <c r="E75" s="857"/>
      <c r="F75" s="857"/>
      <c r="G75" s="857"/>
      <c r="H75" s="857"/>
      <c r="I75" s="857"/>
      <c r="J75" s="857"/>
      <c r="K75" s="857"/>
      <c r="L75" s="857"/>
      <c r="M75" s="857"/>
      <c r="N75" s="857"/>
      <c r="O75" s="857"/>
      <c r="P75" s="858"/>
      <c r="Q75" s="860">
        <v>11956</v>
      </c>
      <c r="R75" s="861"/>
      <c r="S75" s="861"/>
      <c r="T75" s="861"/>
      <c r="U75" s="817"/>
      <c r="V75" s="862">
        <v>9976</v>
      </c>
      <c r="W75" s="861"/>
      <c r="X75" s="861"/>
      <c r="Y75" s="861"/>
      <c r="Z75" s="817"/>
      <c r="AA75" s="862">
        <v>1980</v>
      </c>
      <c r="AB75" s="861"/>
      <c r="AC75" s="861"/>
      <c r="AD75" s="861"/>
      <c r="AE75" s="817"/>
      <c r="AF75" s="862">
        <v>11037</v>
      </c>
      <c r="AG75" s="861"/>
      <c r="AH75" s="861"/>
      <c r="AI75" s="861"/>
      <c r="AJ75" s="817"/>
      <c r="AK75" s="862" t="s">
        <v>531</v>
      </c>
      <c r="AL75" s="861"/>
      <c r="AM75" s="861"/>
      <c r="AN75" s="861"/>
      <c r="AO75" s="817"/>
      <c r="AP75" s="862" t="s">
        <v>531</v>
      </c>
      <c r="AQ75" s="861"/>
      <c r="AR75" s="861"/>
      <c r="AS75" s="861"/>
      <c r="AT75" s="817"/>
      <c r="AU75" s="862" t="s">
        <v>531</v>
      </c>
      <c r="AV75" s="861"/>
      <c r="AW75" s="861"/>
      <c r="AX75" s="861"/>
      <c r="AY75" s="817"/>
      <c r="AZ75" s="815"/>
      <c r="BA75" s="815"/>
      <c r="BB75" s="815"/>
      <c r="BC75" s="815"/>
      <c r="BD75" s="816"/>
      <c r="BE75" s="227"/>
      <c r="BF75" s="227"/>
      <c r="BG75" s="227"/>
      <c r="BH75" s="227"/>
      <c r="BI75" s="227"/>
      <c r="BJ75" s="227"/>
      <c r="BK75" s="227"/>
      <c r="BL75" s="227"/>
      <c r="BM75" s="227"/>
      <c r="BN75" s="227"/>
      <c r="BO75" s="227"/>
      <c r="BP75" s="227"/>
      <c r="BQ75" s="224">
        <v>69</v>
      </c>
      <c r="BR75" s="229"/>
      <c r="BS75" s="842"/>
      <c r="BT75" s="843"/>
      <c r="BU75" s="843"/>
      <c r="BV75" s="843"/>
      <c r="BW75" s="843"/>
      <c r="BX75" s="843"/>
      <c r="BY75" s="843"/>
      <c r="BZ75" s="843"/>
      <c r="CA75" s="843"/>
      <c r="CB75" s="843"/>
      <c r="CC75" s="843"/>
      <c r="CD75" s="843"/>
      <c r="CE75" s="843"/>
      <c r="CF75" s="843"/>
      <c r="CG75" s="848"/>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216"/>
    </row>
    <row r="76" spans="1:131" ht="26.25" customHeight="1" x14ac:dyDescent="0.2">
      <c r="A76" s="224">
        <v>9</v>
      </c>
      <c r="B76" s="856" t="s">
        <v>610</v>
      </c>
      <c r="C76" s="857"/>
      <c r="D76" s="857"/>
      <c r="E76" s="857"/>
      <c r="F76" s="857"/>
      <c r="G76" s="857"/>
      <c r="H76" s="857"/>
      <c r="I76" s="857"/>
      <c r="J76" s="857"/>
      <c r="K76" s="857"/>
      <c r="L76" s="857"/>
      <c r="M76" s="857"/>
      <c r="N76" s="857"/>
      <c r="O76" s="857"/>
      <c r="P76" s="858"/>
      <c r="Q76" s="860">
        <v>18</v>
      </c>
      <c r="R76" s="861"/>
      <c r="S76" s="861"/>
      <c r="T76" s="861"/>
      <c r="U76" s="817"/>
      <c r="V76" s="862">
        <v>16</v>
      </c>
      <c r="W76" s="861"/>
      <c r="X76" s="861"/>
      <c r="Y76" s="861"/>
      <c r="Z76" s="817"/>
      <c r="AA76" s="862">
        <v>2</v>
      </c>
      <c r="AB76" s="861"/>
      <c r="AC76" s="861"/>
      <c r="AD76" s="861"/>
      <c r="AE76" s="817"/>
      <c r="AF76" s="862">
        <v>2</v>
      </c>
      <c r="AG76" s="861"/>
      <c r="AH76" s="861"/>
      <c r="AI76" s="861"/>
      <c r="AJ76" s="817"/>
      <c r="AK76" s="862">
        <v>6</v>
      </c>
      <c r="AL76" s="861"/>
      <c r="AM76" s="861"/>
      <c r="AN76" s="861"/>
      <c r="AO76" s="817"/>
      <c r="AP76" s="862" t="s">
        <v>531</v>
      </c>
      <c r="AQ76" s="861"/>
      <c r="AR76" s="861"/>
      <c r="AS76" s="861"/>
      <c r="AT76" s="817"/>
      <c r="AU76" s="862" t="s">
        <v>531</v>
      </c>
      <c r="AV76" s="861"/>
      <c r="AW76" s="861"/>
      <c r="AX76" s="861"/>
      <c r="AY76" s="817"/>
      <c r="AZ76" s="815"/>
      <c r="BA76" s="815"/>
      <c r="BB76" s="815"/>
      <c r="BC76" s="815"/>
      <c r="BD76" s="816"/>
      <c r="BE76" s="227"/>
      <c r="BF76" s="227"/>
      <c r="BG76" s="227"/>
      <c r="BH76" s="227"/>
      <c r="BI76" s="227"/>
      <c r="BJ76" s="227"/>
      <c r="BK76" s="227"/>
      <c r="BL76" s="227"/>
      <c r="BM76" s="227"/>
      <c r="BN76" s="227"/>
      <c r="BO76" s="227"/>
      <c r="BP76" s="227"/>
      <c r="BQ76" s="224">
        <v>70</v>
      </c>
      <c r="BR76" s="229"/>
      <c r="BS76" s="842"/>
      <c r="BT76" s="843"/>
      <c r="BU76" s="843"/>
      <c r="BV76" s="843"/>
      <c r="BW76" s="843"/>
      <c r="BX76" s="843"/>
      <c r="BY76" s="843"/>
      <c r="BZ76" s="843"/>
      <c r="CA76" s="843"/>
      <c r="CB76" s="843"/>
      <c r="CC76" s="843"/>
      <c r="CD76" s="843"/>
      <c r="CE76" s="843"/>
      <c r="CF76" s="843"/>
      <c r="CG76" s="848"/>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216"/>
    </row>
    <row r="77" spans="1:131" ht="26.25" customHeight="1" x14ac:dyDescent="0.2">
      <c r="A77" s="224">
        <v>10</v>
      </c>
      <c r="B77" s="856"/>
      <c r="C77" s="857"/>
      <c r="D77" s="857"/>
      <c r="E77" s="857"/>
      <c r="F77" s="857"/>
      <c r="G77" s="857"/>
      <c r="H77" s="857"/>
      <c r="I77" s="857"/>
      <c r="J77" s="857"/>
      <c r="K77" s="857"/>
      <c r="L77" s="857"/>
      <c r="M77" s="857"/>
      <c r="N77" s="857"/>
      <c r="O77" s="857"/>
      <c r="P77" s="858"/>
      <c r="Q77" s="860"/>
      <c r="R77" s="861"/>
      <c r="S77" s="861"/>
      <c r="T77" s="861"/>
      <c r="U77" s="817"/>
      <c r="V77" s="862"/>
      <c r="W77" s="861"/>
      <c r="X77" s="861"/>
      <c r="Y77" s="861"/>
      <c r="Z77" s="817"/>
      <c r="AA77" s="862"/>
      <c r="AB77" s="861"/>
      <c r="AC77" s="861"/>
      <c r="AD77" s="861"/>
      <c r="AE77" s="817"/>
      <c r="AF77" s="862"/>
      <c r="AG77" s="861"/>
      <c r="AH77" s="861"/>
      <c r="AI77" s="861"/>
      <c r="AJ77" s="817"/>
      <c r="AK77" s="862"/>
      <c r="AL77" s="861"/>
      <c r="AM77" s="861"/>
      <c r="AN77" s="861"/>
      <c r="AO77" s="817"/>
      <c r="AP77" s="862"/>
      <c r="AQ77" s="861"/>
      <c r="AR77" s="861"/>
      <c r="AS77" s="861"/>
      <c r="AT77" s="817"/>
      <c r="AU77" s="862"/>
      <c r="AV77" s="861"/>
      <c r="AW77" s="861"/>
      <c r="AX77" s="861"/>
      <c r="AY77" s="817"/>
      <c r="AZ77" s="815"/>
      <c r="BA77" s="815"/>
      <c r="BB77" s="815"/>
      <c r="BC77" s="815"/>
      <c r="BD77" s="816"/>
      <c r="BE77" s="227"/>
      <c r="BF77" s="227"/>
      <c r="BG77" s="227"/>
      <c r="BH77" s="227"/>
      <c r="BI77" s="227"/>
      <c r="BJ77" s="227"/>
      <c r="BK77" s="227"/>
      <c r="BL77" s="227"/>
      <c r="BM77" s="227"/>
      <c r="BN77" s="227"/>
      <c r="BO77" s="227"/>
      <c r="BP77" s="227"/>
      <c r="BQ77" s="224">
        <v>71</v>
      </c>
      <c r="BR77" s="229"/>
      <c r="BS77" s="842"/>
      <c r="BT77" s="843"/>
      <c r="BU77" s="843"/>
      <c r="BV77" s="843"/>
      <c r="BW77" s="843"/>
      <c r="BX77" s="843"/>
      <c r="BY77" s="843"/>
      <c r="BZ77" s="843"/>
      <c r="CA77" s="843"/>
      <c r="CB77" s="843"/>
      <c r="CC77" s="843"/>
      <c r="CD77" s="843"/>
      <c r="CE77" s="843"/>
      <c r="CF77" s="843"/>
      <c r="CG77" s="848"/>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216"/>
    </row>
    <row r="78" spans="1:131" ht="26.25" customHeight="1" x14ac:dyDescent="0.2">
      <c r="A78" s="224">
        <v>11</v>
      </c>
      <c r="B78" s="856"/>
      <c r="C78" s="857"/>
      <c r="D78" s="857"/>
      <c r="E78" s="857"/>
      <c r="F78" s="857"/>
      <c r="G78" s="857"/>
      <c r="H78" s="857"/>
      <c r="I78" s="857"/>
      <c r="J78" s="857"/>
      <c r="K78" s="857"/>
      <c r="L78" s="857"/>
      <c r="M78" s="857"/>
      <c r="N78" s="857"/>
      <c r="O78" s="857"/>
      <c r="P78" s="858"/>
      <c r="Q78" s="859"/>
      <c r="R78" s="813"/>
      <c r="S78" s="813"/>
      <c r="T78" s="813"/>
      <c r="U78" s="813"/>
      <c r="V78" s="813"/>
      <c r="W78" s="813"/>
      <c r="X78" s="813"/>
      <c r="Y78" s="813"/>
      <c r="Z78" s="813"/>
      <c r="AA78" s="813"/>
      <c r="AB78" s="813"/>
      <c r="AC78" s="813"/>
      <c r="AD78" s="813"/>
      <c r="AE78" s="813"/>
      <c r="AF78" s="813"/>
      <c r="AG78" s="813"/>
      <c r="AH78" s="813"/>
      <c r="AI78" s="813"/>
      <c r="AJ78" s="813"/>
      <c r="AK78" s="813"/>
      <c r="AL78" s="813"/>
      <c r="AM78" s="813"/>
      <c r="AN78" s="813"/>
      <c r="AO78" s="813"/>
      <c r="AP78" s="813"/>
      <c r="AQ78" s="813"/>
      <c r="AR78" s="813"/>
      <c r="AS78" s="813"/>
      <c r="AT78" s="813"/>
      <c r="AU78" s="813"/>
      <c r="AV78" s="813"/>
      <c r="AW78" s="813"/>
      <c r="AX78" s="813"/>
      <c r="AY78" s="813"/>
      <c r="AZ78" s="815"/>
      <c r="BA78" s="815"/>
      <c r="BB78" s="815"/>
      <c r="BC78" s="815"/>
      <c r="BD78" s="816"/>
      <c r="BE78" s="227"/>
      <c r="BF78" s="227"/>
      <c r="BG78" s="227"/>
      <c r="BH78" s="227"/>
      <c r="BI78" s="227"/>
      <c r="BJ78" s="216"/>
      <c r="BK78" s="216"/>
      <c r="BL78" s="216"/>
      <c r="BM78" s="216"/>
      <c r="BN78" s="216"/>
      <c r="BO78" s="227"/>
      <c r="BP78" s="227"/>
      <c r="BQ78" s="224">
        <v>72</v>
      </c>
      <c r="BR78" s="229"/>
      <c r="BS78" s="842"/>
      <c r="BT78" s="843"/>
      <c r="BU78" s="843"/>
      <c r="BV78" s="843"/>
      <c r="BW78" s="843"/>
      <c r="BX78" s="843"/>
      <c r="BY78" s="843"/>
      <c r="BZ78" s="843"/>
      <c r="CA78" s="843"/>
      <c r="CB78" s="843"/>
      <c r="CC78" s="843"/>
      <c r="CD78" s="843"/>
      <c r="CE78" s="843"/>
      <c r="CF78" s="843"/>
      <c r="CG78" s="848"/>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216"/>
    </row>
    <row r="79" spans="1:131" ht="26.25" customHeight="1" x14ac:dyDescent="0.2">
      <c r="A79" s="224">
        <v>12</v>
      </c>
      <c r="B79" s="856"/>
      <c r="C79" s="857"/>
      <c r="D79" s="857"/>
      <c r="E79" s="857"/>
      <c r="F79" s="857"/>
      <c r="G79" s="857"/>
      <c r="H79" s="857"/>
      <c r="I79" s="857"/>
      <c r="J79" s="857"/>
      <c r="K79" s="857"/>
      <c r="L79" s="857"/>
      <c r="M79" s="857"/>
      <c r="N79" s="857"/>
      <c r="O79" s="857"/>
      <c r="P79" s="858"/>
      <c r="Q79" s="859"/>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813"/>
      <c r="AP79" s="813"/>
      <c r="AQ79" s="813"/>
      <c r="AR79" s="813"/>
      <c r="AS79" s="813"/>
      <c r="AT79" s="813"/>
      <c r="AU79" s="813"/>
      <c r="AV79" s="813"/>
      <c r="AW79" s="813"/>
      <c r="AX79" s="813"/>
      <c r="AY79" s="813"/>
      <c r="AZ79" s="815"/>
      <c r="BA79" s="815"/>
      <c r="BB79" s="815"/>
      <c r="BC79" s="815"/>
      <c r="BD79" s="816"/>
      <c r="BE79" s="227"/>
      <c r="BF79" s="227"/>
      <c r="BG79" s="227"/>
      <c r="BH79" s="227"/>
      <c r="BI79" s="227"/>
      <c r="BJ79" s="216"/>
      <c r="BK79" s="216"/>
      <c r="BL79" s="216"/>
      <c r="BM79" s="216"/>
      <c r="BN79" s="216"/>
      <c r="BO79" s="227"/>
      <c r="BP79" s="227"/>
      <c r="BQ79" s="224">
        <v>73</v>
      </c>
      <c r="BR79" s="229"/>
      <c r="BS79" s="842"/>
      <c r="BT79" s="843"/>
      <c r="BU79" s="843"/>
      <c r="BV79" s="843"/>
      <c r="BW79" s="843"/>
      <c r="BX79" s="843"/>
      <c r="BY79" s="843"/>
      <c r="BZ79" s="843"/>
      <c r="CA79" s="843"/>
      <c r="CB79" s="843"/>
      <c r="CC79" s="843"/>
      <c r="CD79" s="843"/>
      <c r="CE79" s="843"/>
      <c r="CF79" s="843"/>
      <c r="CG79" s="848"/>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216"/>
    </row>
    <row r="80" spans="1:131" ht="26.25" customHeight="1" x14ac:dyDescent="0.2">
      <c r="A80" s="224">
        <v>13</v>
      </c>
      <c r="B80" s="856"/>
      <c r="C80" s="857"/>
      <c r="D80" s="857"/>
      <c r="E80" s="857"/>
      <c r="F80" s="857"/>
      <c r="G80" s="857"/>
      <c r="H80" s="857"/>
      <c r="I80" s="857"/>
      <c r="J80" s="857"/>
      <c r="K80" s="857"/>
      <c r="L80" s="857"/>
      <c r="M80" s="857"/>
      <c r="N80" s="857"/>
      <c r="O80" s="857"/>
      <c r="P80" s="858"/>
      <c r="Q80" s="860"/>
      <c r="R80" s="861"/>
      <c r="S80" s="861"/>
      <c r="T80" s="861"/>
      <c r="U80" s="817"/>
      <c r="V80" s="813"/>
      <c r="W80" s="813"/>
      <c r="X80" s="813"/>
      <c r="Y80" s="813"/>
      <c r="Z80" s="813"/>
      <c r="AA80" s="813"/>
      <c r="AB80" s="813"/>
      <c r="AC80" s="813"/>
      <c r="AD80" s="813"/>
      <c r="AE80" s="813"/>
      <c r="AF80" s="813"/>
      <c r="AG80" s="813"/>
      <c r="AH80" s="813"/>
      <c r="AI80" s="813"/>
      <c r="AJ80" s="813"/>
      <c r="AK80" s="813"/>
      <c r="AL80" s="813"/>
      <c r="AM80" s="813"/>
      <c r="AN80" s="813"/>
      <c r="AO80" s="813"/>
      <c r="AP80" s="813"/>
      <c r="AQ80" s="813"/>
      <c r="AR80" s="813"/>
      <c r="AS80" s="813"/>
      <c r="AT80" s="813"/>
      <c r="AU80" s="813"/>
      <c r="AV80" s="813"/>
      <c r="AW80" s="813"/>
      <c r="AX80" s="813"/>
      <c r="AY80" s="813"/>
      <c r="AZ80" s="815"/>
      <c r="BA80" s="815"/>
      <c r="BB80" s="815"/>
      <c r="BC80" s="815"/>
      <c r="BD80" s="816"/>
      <c r="BE80" s="227"/>
      <c r="BF80" s="227"/>
      <c r="BG80" s="227"/>
      <c r="BH80" s="227"/>
      <c r="BI80" s="227"/>
      <c r="BJ80" s="227"/>
      <c r="BK80" s="227"/>
      <c r="BL80" s="227"/>
      <c r="BM80" s="227"/>
      <c r="BN80" s="227"/>
      <c r="BO80" s="227"/>
      <c r="BP80" s="227"/>
      <c r="BQ80" s="224">
        <v>74</v>
      </c>
      <c r="BR80" s="229"/>
      <c r="BS80" s="842"/>
      <c r="BT80" s="843"/>
      <c r="BU80" s="843"/>
      <c r="BV80" s="843"/>
      <c r="BW80" s="843"/>
      <c r="BX80" s="843"/>
      <c r="BY80" s="843"/>
      <c r="BZ80" s="843"/>
      <c r="CA80" s="843"/>
      <c r="CB80" s="843"/>
      <c r="CC80" s="843"/>
      <c r="CD80" s="843"/>
      <c r="CE80" s="843"/>
      <c r="CF80" s="843"/>
      <c r="CG80" s="848"/>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216"/>
    </row>
    <row r="81" spans="1:131" ht="26.25" customHeight="1" x14ac:dyDescent="0.2">
      <c r="A81" s="224">
        <v>14</v>
      </c>
      <c r="B81" s="856"/>
      <c r="C81" s="857"/>
      <c r="D81" s="857"/>
      <c r="E81" s="857"/>
      <c r="F81" s="857"/>
      <c r="G81" s="857"/>
      <c r="H81" s="857"/>
      <c r="I81" s="857"/>
      <c r="J81" s="857"/>
      <c r="K81" s="857"/>
      <c r="L81" s="857"/>
      <c r="M81" s="857"/>
      <c r="N81" s="857"/>
      <c r="O81" s="857"/>
      <c r="P81" s="858"/>
      <c r="Q81" s="859"/>
      <c r="R81" s="813"/>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813"/>
      <c r="AP81" s="813"/>
      <c r="AQ81" s="813"/>
      <c r="AR81" s="813"/>
      <c r="AS81" s="813"/>
      <c r="AT81" s="813"/>
      <c r="AU81" s="813"/>
      <c r="AV81" s="813"/>
      <c r="AW81" s="813"/>
      <c r="AX81" s="813"/>
      <c r="AY81" s="813"/>
      <c r="AZ81" s="815"/>
      <c r="BA81" s="815"/>
      <c r="BB81" s="815"/>
      <c r="BC81" s="815"/>
      <c r="BD81" s="816"/>
      <c r="BE81" s="227"/>
      <c r="BF81" s="227"/>
      <c r="BG81" s="227"/>
      <c r="BH81" s="227"/>
      <c r="BI81" s="227"/>
      <c r="BJ81" s="227"/>
      <c r="BK81" s="227"/>
      <c r="BL81" s="227"/>
      <c r="BM81" s="227"/>
      <c r="BN81" s="227"/>
      <c r="BO81" s="227"/>
      <c r="BP81" s="227"/>
      <c r="BQ81" s="224">
        <v>75</v>
      </c>
      <c r="BR81" s="229"/>
      <c r="BS81" s="842"/>
      <c r="BT81" s="843"/>
      <c r="BU81" s="843"/>
      <c r="BV81" s="843"/>
      <c r="BW81" s="843"/>
      <c r="BX81" s="843"/>
      <c r="BY81" s="843"/>
      <c r="BZ81" s="843"/>
      <c r="CA81" s="843"/>
      <c r="CB81" s="843"/>
      <c r="CC81" s="843"/>
      <c r="CD81" s="843"/>
      <c r="CE81" s="843"/>
      <c r="CF81" s="843"/>
      <c r="CG81" s="848"/>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216"/>
    </row>
    <row r="82" spans="1:131" ht="26.25" customHeight="1" x14ac:dyDescent="0.2">
      <c r="A82" s="224">
        <v>15</v>
      </c>
      <c r="B82" s="856"/>
      <c r="C82" s="857"/>
      <c r="D82" s="857"/>
      <c r="E82" s="857"/>
      <c r="F82" s="857"/>
      <c r="G82" s="857"/>
      <c r="H82" s="857"/>
      <c r="I82" s="857"/>
      <c r="J82" s="857"/>
      <c r="K82" s="857"/>
      <c r="L82" s="857"/>
      <c r="M82" s="857"/>
      <c r="N82" s="857"/>
      <c r="O82" s="857"/>
      <c r="P82" s="858"/>
      <c r="Q82" s="859"/>
      <c r="R82" s="813"/>
      <c r="S82" s="813"/>
      <c r="T82" s="813"/>
      <c r="U82" s="813"/>
      <c r="V82" s="813"/>
      <c r="W82" s="813"/>
      <c r="X82" s="813"/>
      <c r="Y82" s="813"/>
      <c r="Z82" s="813"/>
      <c r="AA82" s="813"/>
      <c r="AB82" s="813"/>
      <c r="AC82" s="813"/>
      <c r="AD82" s="813"/>
      <c r="AE82" s="813"/>
      <c r="AF82" s="813"/>
      <c r="AG82" s="813"/>
      <c r="AH82" s="813"/>
      <c r="AI82" s="813"/>
      <c r="AJ82" s="813"/>
      <c r="AK82" s="813"/>
      <c r="AL82" s="813"/>
      <c r="AM82" s="813"/>
      <c r="AN82" s="813"/>
      <c r="AO82" s="813"/>
      <c r="AP82" s="813"/>
      <c r="AQ82" s="813"/>
      <c r="AR82" s="813"/>
      <c r="AS82" s="813"/>
      <c r="AT82" s="813"/>
      <c r="AU82" s="813"/>
      <c r="AV82" s="813"/>
      <c r="AW82" s="813"/>
      <c r="AX82" s="813"/>
      <c r="AY82" s="813"/>
      <c r="AZ82" s="815"/>
      <c r="BA82" s="815"/>
      <c r="BB82" s="815"/>
      <c r="BC82" s="815"/>
      <c r="BD82" s="816"/>
      <c r="BE82" s="227"/>
      <c r="BF82" s="227"/>
      <c r="BG82" s="227"/>
      <c r="BH82" s="227"/>
      <c r="BI82" s="227"/>
      <c r="BJ82" s="227"/>
      <c r="BK82" s="227"/>
      <c r="BL82" s="227"/>
      <c r="BM82" s="227"/>
      <c r="BN82" s="227"/>
      <c r="BO82" s="227"/>
      <c r="BP82" s="227"/>
      <c r="BQ82" s="224">
        <v>76</v>
      </c>
      <c r="BR82" s="229"/>
      <c r="BS82" s="842"/>
      <c r="BT82" s="843"/>
      <c r="BU82" s="843"/>
      <c r="BV82" s="843"/>
      <c r="BW82" s="843"/>
      <c r="BX82" s="843"/>
      <c r="BY82" s="843"/>
      <c r="BZ82" s="843"/>
      <c r="CA82" s="843"/>
      <c r="CB82" s="843"/>
      <c r="CC82" s="843"/>
      <c r="CD82" s="843"/>
      <c r="CE82" s="843"/>
      <c r="CF82" s="843"/>
      <c r="CG82" s="848"/>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216"/>
    </row>
    <row r="83" spans="1:131" ht="26.25" customHeight="1" x14ac:dyDescent="0.2">
      <c r="A83" s="224">
        <v>16</v>
      </c>
      <c r="B83" s="856"/>
      <c r="C83" s="857"/>
      <c r="D83" s="857"/>
      <c r="E83" s="857"/>
      <c r="F83" s="857"/>
      <c r="G83" s="857"/>
      <c r="H83" s="857"/>
      <c r="I83" s="857"/>
      <c r="J83" s="857"/>
      <c r="K83" s="857"/>
      <c r="L83" s="857"/>
      <c r="M83" s="857"/>
      <c r="N83" s="857"/>
      <c r="O83" s="857"/>
      <c r="P83" s="858"/>
      <c r="Q83" s="859"/>
      <c r="R83" s="813"/>
      <c r="S83" s="813"/>
      <c r="T83" s="813"/>
      <c r="U83" s="813"/>
      <c r="V83" s="813"/>
      <c r="W83" s="813"/>
      <c r="X83" s="813"/>
      <c r="Y83" s="813"/>
      <c r="Z83" s="813"/>
      <c r="AA83" s="813"/>
      <c r="AB83" s="813"/>
      <c r="AC83" s="813"/>
      <c r="AD83" s="813"/>
      <c r="AE83" s="813"/>
      <c r="AF83" s="813"/>
      <c r="AG83" s="813"/>
      <c r="AH83" s="813"/>
      <c r="AI83" s="813"/>
      <c r="AJ83" s="813"/>
      <c r="AK83" s="813"/>
      <c r="AL83" s="813"/>
      <c r="AM83" s="813"/>
      <c r="AN83" s="813"/>
      <c r="AO83" s="813"/>
      <c r="AP83" s="813"/>
      <c r="AQ83" s="813"/>
      <c r="AR83" s="813"/>
      <c r="AS83" s="813"/>
      <c r="AT83" s="813"/>
      <c r="AU83" s="813"/>
      <c r="AV83" s="813"/>
      <c r="AW83" s="813"/>
      <c r="AX83" s="813"/>
      <c r="AY83" s="813"/>
      <c r="AZ83" s="815"/>
      <c r="BA83" s="815"/>
      <c r="BB83" s="815"/>
      <c r="BC83" s="815"/>
      <c r="BD83" s="816"/>
      <c r="BE83" s="227"/>
      <c r="BF83" s="227"/>
      <c r="BG83" s="227"/>
      <c r="BH83" s="227"/>
      <c r="BI83" s="227"/>
      <c r="BJ83" s="227"/>
      <c r="BK83" s="227"/>
      <c r="BL83" s="227"/>
      <c r="BM83" s="227"/>
      <c r="BN83" s="227"/>
      <c r="BO83" s="227"/>
      <c r="BP83" s="227"/>
      <c r="BQ83" s="224">
        <v>77</v>
      </c>
      <c r="BR83" s="229"/>
      <c r="BS83" s="842"/>
      <c r="BT83" s="843"/>
      <c r="BU83" s="843"/>
      <c r="BV83" s="843"/>
      <c r="BW83" s="843"/>
      <c r="BX83" s="843"/>
      <c r="BY83" s="843"/>
      <c r="BZ83" s="843"/>
      <c r="CA83" s="843"/>
      <c r="CB83" s="843"/>
      <c r="CC83" s="843"/>
      <c r="CD83" s="843"/>
      <c r="CE83" s="843"/>
      <c r="CF83" s="843"/>
      <c r="CG83" s="848"/>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216"/>
    </row>
    <row r="84" spans="1:131" ht="26.25" customHeight="1" x14ac:dyDescent="0.2">
      <c r="A84" s="224">
        <v>17</v>
      </c>
      <c r="B84" s="856"/>
      <c r="C84" s="857"/>
      <c r="D84" s="857"/>
      <c r="E84" s="857"/>
      <c r="F84" s="857"/>
      <c r="G84" s="857"/>
      <c r="H84" s="857"/>
      <c r="I84" s="857"/>
      <c r="J84" s="857"/>
      <c r="K84" s="857"/>
      <c r="L84" s="857"/>
      <c r="M84" s="857"/>
      <c r="N84" s="857"/>
      <c r="O84" s="857"/>
      <c r="P84" s="858"/>
      <c r="Q84" s="859"/>
      <c r="R84" s="813"/>
      <c r="S84" s="813"/>
      <c r="T84" s="813"/>
      <c r="U84" s="813"/>
      <c r="V84" s="813"/>
      <c r="W84" s="813"/>
      <c r="X84" s="813"/>
      <c r="Y84" s="813"/>
      <c r="Z84" s="813"/>
      <c r="AA84" s="813"/>
      <c r="AB84" s="813"/>
      <c r="AC84" s="813"/>
      <c r="AD84" s="813"/>
      <c r="AE84" s="813"/>
      <c r="AF84" s="813"/>
      <c r="AG84" s="813"/>
      <c r="AH84" s="813"/>
      <c r="AI84" s="813"/>
      <c r="AJ84" s="813"/>
      <c r="AK84" s="813"/>
      <c r="AL84" s="813"/>
      <c r="AM84" s="813"/>
      <c r="AN84" s="813"/>
      <c r="AO84" s="813"/>
      <c r="AP84" s="813"/>
      <c r="AQ84" s="813"/>
      <c r="AR84" s="813"/>
      <c r="AS84" s="813"/>
      <c r="AT84" s="813"/>
      <c r="AU84" s="813"/>
      <c r="AV84" s="813"/>
      <c r="AW84" s="813"/>
      <c r="AX84" s="813"/>
      <c r="AY84" s="813"/>
      <c r="AZ84" s="815"/>
      <c r="BA84" s="815"/>
      <c r="BB84" s="815"/>
      <c r="BC84" s="815"/>
      <c r="BD84" s="816"/>
      <c r="BE84" s="227"/>
      <c r="BF84" s="227"/>
      <c r="BG84" s="227"/>
      <c r="BH84" s="227"/>
      <c r="BI84" s="227"/>
      <c r="BJ84" s="227"/>
      <c r="BK84" s="227"/>
      <c r="BL84" s="227"/>
      <c r="BM84" s="227"/>
      <c r="BN84" s="227"/>
      <c r="BO84" s="227"/>
      <c r="BP84" s="227"/>
      <c r="BQ84" s="224">
        <v>78</v>
      </c>
      <c r="BR84" s="229"/>
      <c r="BS84" s="842"/>
      <c r="BT84" s="843"/>
      <c r="BU84" s="843"/>
      <c r="BV84" s="843"/>
      <c r="BW84" s="843"/>
      <c r="BX84" s="843"/>
      <c r="BY84" s="843"/>
      <c r="BZ84" s="843"/>
      <c r="CA84" s="843"/>
      <c r="CB84" s="843"/>
      <c r="CC84" s="843"/>
      <c r="CD84" s="843"/>
      <c r="CE84" s="843"/>
      <c r="CF84" s="843"/>
      <c r="CG84" s="848"/>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216"/>
    </row>
    <row r="85" spans="1:131" ht="26.25" customHeight="1" x14ac:dyDescent="0.2">
      <c r="A85" s="224">
        <v>18</v>
      </c>
      <c r="B85" s="856"/>
      <c r="C85" s="857"/>
      <c r="D85" s="857"/>
      <c r="E85" s="857"/>
      <c r="F85" s="857"/>
      <c r="G85" s="857"/>
      <c r="H85" s="857"/>
      <c r="I85" s="857"/>
      <c r="J85" s="857"/>
      <c r="K85" s="857"/>
      <c r="L85" s="857"/>
      <c r="M85" s="857"/>
      <c r="N85" s="857"/>
      <c r="O85" s="857"/>
      <c r="P85" s="858"/>
      <c r="Q85" s="859"/>
      <c r="R85" s="813"/>
      <c r="S85" s="813"/>
      <c r="T85" s="813"/>
      <c r="U85" s="813"/>
      <c r="V85" s="813"/>
      <c r="W85" s="813"/>
      <c r="X85" s="813"/>
      <c r="Y85" s="813"/>
      <c r="Z85" s="813"/>
      <c r="AA85" s="813"/>
      <c r="AB85" s="813"/>
      <c r="AC85" s="813"/>
      <c r="AD85" s="813"/>
      <c r="AE85" s="813"/>
      <c r="AF85" s="813"/>
      <c r="AG85" s="813"/>
      <c r="AH85" s="813"/>
      <c r="AI85" s="813"/>
      <c r="AJ85" s="813"/>
      <c r="AK85" s="813"/>
      <c r="AL85" s="813"/>
      <c r="AM85" s="813"/>
      <c r="AN85" s="813"/>
      <c r="AO85" s="813"/>
      <c r="AP85" s="813"/>
      <c r="AQ85" s="813"/>
      <c r="AR85" s="813"/>
      <c r="AS85" s="813"/>
      <c r="AT85" s="813"/>
      <c r="AU85" s="813"/>
      <c r="AV85" s="813"/>
      <c r="AW85" s="813"/>
      <c r="AX85" s="813"/>
      <c r="AY85" s="813"/>
      <c r="AZ85" s="815"/>
      <c r="BA85" s="815"/>
      <c r="BB85" s="815"/>
      <c r="BC85" s="815"/>
      <c r="BD85" s="816"/>
      <c r="BE85" s="227"/>
      <c r="BF85" s="227"/>
      <c r="BG85" s="227"/>
      <c r="BH85" s="227"/>
      <c r="BI85" s="227"/>
      <c r="BJ85" s="227"/>
      <c r="BK85" s="227"/>
      <c r="BL85" s="227"/>
      <c r="BM85" s="227"/>
      <c r="BN85" s="227"/>
      <c r="BO85" s="227"/>
      <c r="BP85" s="227"/>
      <c r="BQ85" s="224">
        <v>79</v>
      </c>
      <c r="BR85" s="229"/>
      <c r="BS85" s="842"/>
      <c r="BT85" s="843"/>
      <c r="BU85" s="843"/>
      <c r="BV85" s="843"/>
      <c r="BW85" s="843"/>
      <c r="BX85" s="843"/>
      <c r="BY85" s="843"/>
      <c r="BZ85" s="843"/>
      <c r="CA85" s="843"/>
      <c r="CB85" s="843"/>
      <c r="CC85" s="843"/>
      <c r="CD85" s="843"/>
      <c r="CE85" s="843"/>
      <c r="CF85" s="843"/>
      <c r="CG85" s="848"/>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216"/>
    </row>
    <row r="86" spans="1:131" ht="26.25" customHeight="1" x14ac:dyDescent="0.2">
      <c r="A86" s="224">
        <v>19</v>
      </c>
      <c r="B86" s="856"/>
      <c r="C86" s="857"/>
      <c r="D86" s="857"/>
      <c r="E86" s="857"/>
      <c r="F86" s="857"/>
      <c r="G86" s="857"/>
      <c r="H86" s="857"/>
      <c r="I86" s="857"/>
      <c r="J86" s="857"/>
      <c r="K86" s="857"/>
      <c r="L86" s="857"/>
      <c r="M86" s="857"/>
      <c r="N86" s="857"/>
      <c r="O86" s="857"/>
      <c r="P86" s="858"/>
      <c r="Q86" s="859"/>
      <c r="R86" s="813"/>
      <c r="S86" s="813"/>
      <c r="T86" s="813"/>
      <c r="U86" s="813"/>
      <c r="V86" s="813"/>
      <c r="W86" s="813"/>
      <c r="X86" s="813"/>
      <c r="Y86" s="813"/>
      <c r="Z86" s="813"/>
      <c r="AA86" s="813"/>
      <c r="AB86" s="813"/>
      <c r="AC86" s="813"/>
      <c r="AD86" s="813"/>
      <c r="AE86" s="813"/>
      <c r="AF86" s="813"/>
      <c r="AG86" s="813"/>
      <c r="AH86" s="813"/>
      <c r="AI86" s="813"/>
      <c r="AJ86" s="813"/>
      <c r="AK86" s="813"/>
      <c r="AL86" s="813"/>
      <c r="AM86" s="813"/>
      <c r="AN86" s="813"/>
      <c r="AO86" s="813"/>
      <c r="AP86" s="813"/>
      <c r="AQ86" s="813"/>
      <c r="AR86" s="813"/>
      <c r="AS86" s="813"/>
      <c r="AT86" s="813"/>
      <c r="AU86" s="813"/>
      <c r="AV86" s="813"/>
      <c r="AW86" s="813"/>
      <c r="AX86" s="813"/>
      <c r="AY86" s="813"/>
      <c r="AZ86" s="815"/>
      <c r="BA86" s="815"/>
      <c r="BB86" s="815"/>
      <c r="BC86" s="815"/>
      <c r="BD86" s="816"/>
      <c r="BE86" s="227"/>
      <c r="BF86" s="227"/>
      <c r="BG86" s="227"/>
      <c r="BH86" s="227"/>
      <c r="BI86" s="227"/>
      <c r="BJ86" s="227"/>
      <c r="BK86" s="227"/>
      <c r="BL86" s="227"/>
      <c r="BM86" s="227"/>
      <c r="BN86" s="227"/>
      <c r="BO86" s="227"/>
      <c r="BP86" s="227"/>
      <c r="BQ86" s="224">
        <v>80</v>
      </c>
      <c r="BR86" s="229"/>
      <c r="BS86" s="842"/>
      <c r="BT86" s="843"/>
      <c r="BU86" s="843"/>
      <c r="BV86" s="843"/>
      <c r="BW86" s="843"/>
      <c r="BX86" s="843"/>
      <c r="BY86" s="843"/>
      <c r="BZ86" s="843"/>
      <c r="CA86" s="843"/>
      <c r="CB86" s="843"/>
      <c r="CC86" s="843"/>
      <c r="CD86" s="843"/>
      <c r="CE86" s="843"/>
      <c r="CF86" s="843"/>
      <c r="CG86" s="848"/>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216"/>
    </row>
    <row r="87" spans="1:131" ht="26.25" customHeight="1" x14ac:dyDescent="0.2">
      <c r="A87" s="230">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227"/>
      <c r="BF87" s="227"/>
      <c r="BG87" s="227"/>
      <c r="BH87" s="227"/>
      <c r="BI87" s="227"/>
      <c r="BJ87" s="227"/>
      <c r="BK87" s="227"/>
      <c r="BL87" s="227"/>
      <c r="BM87" s="227"/>
      <c r="BN87" s="227"/>
      <c r="BO87" s="227"/>
      <c r="BP87" s="227"/>
      <c r="BQ87" s="224">
        <v>81</v>
      </c>
      <c r="BR87" s="229"/>
      <c r="BS87" s="842"/>
      <c r="BT87" s="843"/>
      <c r="BU87" s="843"/>
      <c r="BV87" s="843"/>
      <c r="BW87" s="843"/>
      <c r="BX87" s="843"/>
      <c r="BY87" s="843"/>
      <c r="BZ87" s="843"/>
      <c r="CA87" s="843"/>
      <c r="CB87" s="843"/>
      <c r="CC87" s="843"/>
      <c r="CD87" s="843"/>
      <c r="CE87" s="843"/>
      <c r="CF87" s="843"/>
      <c r="CG87" s="848"/>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216"/>
    </row>
    <row r="88" spans="1:131" ht="26.25" customHeight="1" thickBot="1" x14ac:dyDescent="0.25">
      <c r="A88" s="226" t="s">
        <v>397</v>
      </c>
      <c r="B88" s="772" t="s">
        <v>427</v>
      </c>
      <c r="C88" s="773"/>
      <c r="D88" s="773"/>
      <c r="E88" s="773"/>
      <c r="F88" s="773"/>
      <c r="G88" s="773"/>
      <c r="H88" s="773"/>
      <c r="I88" s="773"/>
      <c r="J88" s="773"/>
      <c r="K88" s="773"/>
      <c r="L88" s="773"/>
      <c r="M88" s="773"/>
      <c r="N88" s="773"/>
      <c r="O88" s="773"/>
      <c r="P88" s="774"/>
      <c r="Q88" s="823"/>
      <c r="R88" s="824"/>
      <c r="S88" s="824"/>
      <c r="T88" s="824"/>
      <c r="U88" s="824"/>
      <c r="V88" s="824"/>
      <c r="W88" s="824"/>
      <c r="X88" s="824"/>
      <c r="Y88" s="824"/>
      <c r="Z88" s="824"/>
      <c r="AA88" s="824"/>
      <c r="AB88" s="824"/>
      <c r="AC88" s="824"/>
      <c r="AD88" s="824"/>
      <c r="AE88" s="824"/>
      <c r="AF88" s="827">
        <v>27956</v>
      </c>
      <c r="AG88" s="827"/>
      <c r="AH88" s="827"/>
      <c r="AI88" s="827"/>
      <c r="AJ88" s="827"/>
      <c r="AK88" s="824"/>
      <c r="AL88" s="824"/>
      <c r="AM88" s="824"/>
      <c r="AN88" s="824"/>
      <c r="AO88" s="824"/>
      <c r="AP88" s="827">
        <v>8658</v>
      </c>
      <c r="AQ88" s="827"/>
      <c r="AR88" s="827"/>
      <c r="AS88" s="827"/>
      <c r="AT88" s="827"/>
      <c r="AU88" s="827">
        <v>1732</v>
      </c>
      <c r="AV88" s="827"/>
      <c r="AW88" s="827"/>
      <c r="AX88" s="827"/>
      <c r="AY88" s="827"/>
      <c r="AZ88" s="832"/>
      <c r="BA88" s="832"/>
      <c r="BB88" s="832"/>
      <c r="BC88" s="832"/>
      <c r="BD88" s="833"/>
      <c r="BE88" s="227"/>
      <c r="BF88" s="227"/>
      <c r="BG88" s="227"/>
      <c r="BH88" s="227"/>
      <c r="BI88" s="227"/>
      <c r="BJ88" s="227"/>
      <c r="BK88" s="227"/>
      <c r="BL88" s="227"/>
      <c r="BM88" s="227"/>
      <c r="BN88" s="227"/>
      <c r="BO88" s="227"/>
      <c r="BP88" s="227"/>
      <c r="BQ88" s="224">
        <v>82</v>
      </c>
      <c r="BR88" s="229"/>
      <c r="BS88" s="842"/>
      <c r="BT88" s="843"/>
      <c r="BU88" s="843"/>
      <c r="BV88" s="843"/>
      <c r="BW88" s="843"/>
      <c r="BX88" s="843"/>
      <c r="BY88" s="843"/>
      <c r="BZ88" s="843"/>
      <c r="CA88" s="843"/>
      <c r="CB88" s="843"/>
      <c r="CC88" s="843"/>
      <c r="CD88" s="843"/>
      <c r="CE88" s="843"/>
      <c r="CF88" s="843"/>
      <c r="CG88" s="848"/>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216"/>
    </row>
    <row r="89" spans="1:131" ht="26.25" hidden="1" customHeight="1" x14ac:dyDescent="0.2">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842"/>
      <c r="BT89" s="843"/>
      <c r="BU89" s="843"/>
      <c r="BV89" s="843"/>
      <c r="BW89" s="843"/>
      <c r="BX89" s="843"/>
      <c r="BY89" s="843"/>
      <c r="BZ89" s="843"/>
      <c r="CA89" s="843"/>
      <c r="CB89" s="843"/>
      <c r="CC89" s="843"/>
      <c r="CD89" s="843"/>
      <c r="CE89" s="843"/>
      <c r="CF89" s="843"/>
      <c r="CG89" s="848"/>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216"/>
    </row>
    <row r="90" spans="1:131" ht="26.25" hidden="1" customHeight="1" x14ac:dyDescent="0.2">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842"/>
      <c r="BT90" s="843"/>
      <c r="BU90" s="843"/>
      <c r="BV90" s="843"/>
      <c r="BW90" s="843"/>
      <c r="BX90" s="843"/>
      <c r="BY90" s="843"/>
      <c r="BZ90" s="843"/>
      <c r="CA90" s="843"/>
      <c r="CB90" s="843"/>
      <c r="CC90" s="843"/>
      <c r="CD90" s="843"/>
      <c r="CE90" s="843"/>
      <c r="CF90" s="843"/>
      <c r="CG90" s="848"/>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216"/>
    </row>
    <row r="91" spans="1:131" ht="26.25" hidden="1" customHeight="1" x14ac:dyDescent="0.2">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842"/>
      <c r="BT91" s="843"/>
      <c r="BU91" s="843"/>
      <c r="BV91" s="843"/>
      <c r="BW91" s="843"/>
      <c r="BX91" s="843"/>
      <c r="BY91" s="843"/>
      <c r="BZ91" s="843"/>
      <c r="CA91" s="843"/>
      <c r="CB91" s="843"/>
      <c r="CC91" s="843"/>
      <c r="CD91" s="843"/>
      <c r="CE91" s="843"/>
      <c r="CF91" s="843"/>
      <c r="CG91" s="848"/>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216"/>
    </row>
    <row r="92" spans="1:131" ht="26.25" hidden="1" customHeight="1" x14ac:dyDescent="0.2">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842"/>
      <c r="BT92" s="843"/>
      <c r="BU92" s="843"/>
      <c r="BV92" s="843"/>
      <c r="BW92" s="843"/>
      <c r="BX92" s="843"/>
      <c r="BY92" s="843"/>
      <c r="BZ92" s="843"/>
      <c r="CA92" s="843"/>
      <c r="CB92" s="843"/>
      <c r="CC92" s="843"/>
      <c r="CD92" s="843"/>
      <c r="CE92" s="843"/>
      <c r="CF92" s="843"/>
      <c r="CG92" s="848"/>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216"/>
    </row>
    <row r="93" spans="1:131" ht="26.25" hidden="1" customHeight="1" x14ac:dyDescent="0.2">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842"/>
      <c r="BT93" s="843"/>
      <c r="BU93" s="843"/>
      <c r="BV93" s="843"/>
      <c r="BW93" s="843"/>
      <c r="BX93" s="843"/>
      <c r="BY93" s="843"/>
      <c r="BZ93" s="843"/>
      <c r="CA93" s="843"/>
      <c r="CB93" s="843"/>
      <c r="CC93" s="843"/>
      <c r="CD93" s="843"/>
      <c r="CE93" s="843"/>
      <c r="CF93" s="843"/>
      <c r="CG93" s="848"/>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216"/>
    </row>
    <row r="94" spans="1:131" ht="26.25" hidden="1" customHeight="1" x14ac:dyDescent="0.2">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842"/>
      <c r="BT94" s="843"/>
      <c r="BU94" s="843"/>
      <c r="BV94" s="843"/>
      <c r="BW94" s="843"/>
      <c r="BX94" s="843"/>
      <c r="BY94" s="843"/>
      <c r="BZ94" s="843"/>
      <c r="CA94" s="843"/>
      <c r="CB94" s="843"/>
      <c r="CC94" s="843"/>
      <c r="CD94" s="843"/>
      <c r="CE94" s="843"/>
      <c r="CF94" s="843"/>
      <c r="CG94" s="848"/>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216"/>
    </row>
    <row r="95" spans="1:131" ht="26.25" hidden="1" customHeight="1" x14ac:dyDescent="0.2">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842"/>
      <c r="BT95" s="843"/>
      <c r="BU95" s="843"/>
      <c r="BV95" s="843"/>
      <c r="BW95" s="843"/>
      <c r="BX95" s="843"/>
      <c r="BY95" s="843"/>
      <c r="BZ95" s="843"/>
      <c r="CA95" s="843"/>
      <c r="CB95" s="843"/>
      <c r="CC95" s="843"/>
      <c r="CD95" s="843"/>
      <c r="CE95" s="843"/>
      <c r="CF95" s="843"/>
      <c r="CG95" s="848"/>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216"/>
    </row>
    <row r="96" spans="1:131" ht="26.25" hidden="1" customHeight="1" x14ac:dyDescent="0.2">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842"/>
      <c r="BT96" s="843"/>
      <c r="BU96" s="843"/>
      <c r="BV96" s="843"/>
      <c r="BW96" s="843"/>
      <c r="BX96" s="843"/>
      <c r="BY96" s="843"/>
      <c r="BZ96" s="843"/>
      <c r="CA96" s="843"/>
      <c r="CB96" s="843"/>
      <c r="CC96" s="843"/>
      <c r="CD96" s="843"/>
      <c r="CE96" s="843"/>
      <c r="CF96" s="843"/>
      <c r="CG96" s="848"/>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216"/>
    </row>
    <row r="97" spans="1:131" ht="26.25" hidden="1" customHeight="1" x14ac:dyDescent="0.2">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842"/>
      <c r="BT97" s="843"/>
      <c r="BU97" s="843"/>
      <c r="BV97" s="843"/>
      <c r="BW97" s="843"/>
      <c r="BX97" s="843"/>
      <c r="BY97" s="843"/>
      <c r="BZ97" s="843"/>
      <c r="CA97" s="843"/>
      <c r="CB97" s="843"/>
      <c r="CC97" s="843"/>
      <c r="CD97" s="843"/>
      <c r="CE97" s="843"/>
      <c r="CF97" s="843"/>
      <c r="CG97" s="848"/>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216"/>
    </row>
    <row r="98" spans="1:131" ht="26.25" hidden="1" customHeight="1" x14ac:dyDescent="0.2">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842"/>
      <c r="BT98" s="843"/>
      <c r="BU98" s="843"/>
      <c r="BV98" s="843"/>
      <c r="BW98" s="843"/>
      <c r="BX98" s="843"/>
      <c r="BY98" s="843"/>
      <c r="BZ98" s="843"/>
      <c r="CA98" s="843"/>
      <c r="CB98" s="843"/>
      <c r="CC98" s="843"/>
      <c r="CD98" s="843"/>
      <c r="CE98" s="843"/>
      <c r="CF98" s="843"/>
      <c r="CG98" s="848"/>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216"/>
    </row>
    <row r="99" spans="1:131" ht="26.25" hidden="1" customHeight="1" x14ac:dyDescent="0.2">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842"/>
      <c r="BT99" s="843"/>
      <c r="BU99" s="843"/>
      <c r="BV99" s="843"/>
      <c r="BW99" s="843"/>
      <c r="BX99" s="843"/>
      <c r="BY99" s="843"/>
      <c r="BZ99" s="843"/>
      <c r="CA99" s="843"/>
      <c r="CB99" s="843"/>
      <c r="CC99" s="843"/>
      <c r="CD99" s="843"/>
      <c r="CE99" s="843"/>
      <c r="CF99" s="843"/>
      <c r="CG99" s="848"/>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216"/>
    </row>
    <row r="100" spans="1:131" ht="26.25" hidden="1" customHeight="1" x14ac:dyDescent="0.2">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842"/>
      <c r="BT100" s="843"/>
      <c r="BU100" s="843"/>
      <c r="BV100" s="843"/>
      <c r="BW100" s="843"/>
      <c r="BX100" s="843"/>
      <c r="BY100" s="843"/>
      <c r="BZ100" s="843"/>
      <c r="CA100" s="843"/>
      <c r="CB100" s="843"/>
      <c r="CC100" s="843"/>
      <c r="CD100" s="843"/>
      <c r="CE100" s="843"/>
      <c r="CF100" s="843"/>
      <c r="CG100" s="848"/>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216"/>
    </row>
    <row r="101" spans="1:131" ht="26.25" hidden="1" customHeight="1" x14ac:dyDescent="0.2">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842"/>
      <c r="BT101" s="843"/>
      <c r="BU101" s="843"/>
      <c r="BV101" s="843"/>
      <c r="BW101" s="843"/>
      <c r="BX101" s="843"/>
      <c r="BY101" s="843"/>
      <c r="BZ101" s="843"/>
      <c r="CA101" s="843"/>
      <c r="CB101" s="843"/>
      <c r="CC101" s="843"/>
      <c r="CD101" s="843"/>
      <c r="CE101" s="843"/>
      <c r="CF101" s="843"/>
      <c r="CG101" s="848"/>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216"/>
    </row>
    <row r="102" spans="1:131" ht="26.25" customHeight="1" thickBot="1" x14ac:dyDescent="0.25">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397</v>
      </c>
      <c r="BR102" s="772" t="s">
        <v>428</v>
      </c>
      <c r="BS102" s="773"/>
      <c r="BT102" s="773"/>
      <c r="BU102" s="773"/>
      <c r="BV102" s="773"/>
      <c r="BW102" s="773"/>
      <c r="BX102" s="773"/>
      <c r="BY102" s="773"/>
      <c r="BZ102" s="773"/>
      <c r="CA102" s="773"/>
      <c r="CB102" s="773"/>
      <c r="CC102" s="773"/>
      <c r="CD102" s="773"/>
      <c r="CE102" s="773"/>
      <c r="CF102" s="773"/>
      <c r="CG102" s="774"/>
      <c r="CH102" s="870"/>
      <c r="CI102" s="871"/>
      <c r="CJ102" s="871"/>
      <c r="CK102" s="871"/>
      <c r="CL102" s="872"/>
      <c r="CM102" s="870"/>
      <c r="CN102" s="871"/>
      <c r="CO102" s="871"/>
      <c r="CP102" s="871"/>
      <c r="CQ102" s="872"/>
      <c r="CR102" s="873">
        <v>556</v>
      </c>
      <c r="CS102" s="835"/>
      <c r="CT102" s="835"/>
      <c r="CU102" s="835"/>
      <c r="CV102" s="874"/>
      <c r="CW102" s="873">
        <v>79</v>
      </c>
      <c r="CX102" s="835"/>
      <c r="CY102" s="835"/>
      <c r="CZ102" s="835"/>
      <c r="DA102" s="874"/>
      <c r="DB102" s="873" t="s">
        <v>601</v>
      </c>
      <c r="DC102" s="835"/>
      <c r="DD102" s="835"/>
      <c r="DE102" s="835"/>
      <c r="DF102" s="874"/>
      <c r="DG102" s="873" t="s">
        <v>531</v>
      </c>
      <c r="DH102" s="835"/>
      <c r="DI102" s="835"/>
      <c r="DJ102" s="835"/>
      <c r="DK102" s="874"/>
      <c r="DL102" s="873" t="s">
        <v>531</v>
      </c>
      <c r="DM102" s="835"/>
      <c r="DN102" s="835"/>
      <c r="DO102" s="835"/>
      <c r="DP102" s="874"/>
      <c r="DQ102" s="873" t="s">
        <v>531</v>
      </c>
      <c r="DR102" s="835"/>
      <c r="DS102" s="835"/>
      <c r="DT102" s="835"/>
      <c r="DU102" s="874"/>
      <c r="DV102" s="772"/>
      <c r="DW102" s="773"/>
      <c r="DX102" s="773"/>
      <c r="DY102" s="773"/>
      <c r="DZ102" s="897"/>
      <c r="EA102" s="216"/>
    </row>
    <row r="103" spans="1:131" ht="26.25" customHeight="1" x14ac:dyDescent="0.2">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898" t="s">
        <v>429</v>
      </c>
      <c r="BR103" s="898"/>
      <c r="BS103" s="898"/>
      <c r="BT103" s="898"/>
      <c r="BU103" s="898"/>
      <c r="BV103" s="898"/>
      <c r="BW103" s="898"/>
      <c r="BX103" s="898"/>
      <c r="BY103" s="898"/>
      <c r="BZ103" s="898"/>
      <c r="CA103" s="898"/>
      <c r="CB103" s="898"/>
      <c r="CC103" s="898"/>
      <c r="CD103" s="898"/>
      <c r="CE103" s="898"/>
      <c r="CF103" s="898"/>
      <c r="CG103" s="898"/>
      <c r="CH103" s="898"/>
      <c r="CI103" s="898"/>
      <c r="CJ103" s="898"/>
      <c r="CK103" s="898"/>
      <c r="CL103" s="898"/>
      <c r="CM103" s="898"/>
      <c r="CN103" s="898"/>
      <c r="CO103" s="898"/>
      <c r="CP103" s="898"/>
      <c r="CQ103" s="898"/>
      <c r="CR103" s="898"/>
      <c r="CS103" s="898"/>
      <c r="CT103" s="898"/>
      <c r="CU103" s="898"/>
      <c r="CV103" s="898"/>
      <c r="CW103" s="898"/>
      <c r="CX103" s="898"/>
      <c r="CY103" s="898"/>
      <c r="CZ103" s="898"/>
      <c r="DA103" s="898"/>
      <c r="DB103" s="898"/>
      <c r="DC103" s="898"/>
      <c r="DD103" s="898"/>
      <c r="DE103" s="898"/>
      <c r="DF103" s="898"/>
      <c r="DG103" s="898"/>
      <c r="DH103" s="898"/>
      <c r="DI103" s="898"/>
      <c r="DJ103" s="898"/>
      <c r="DK103" s="898"/>
      <c r="DL103" s="898"/>
      <c r="DM103" s="898"/>
      <c r="DN103" s="898"/>
      <c r="DO103" s="898"/>
      <c r="DP103" s="898"/>
      <c r="DQ103" s="898"/>
      <c r="DR103" s="898"/>
      <c r="DS103" s="898"/>
      <c r="DT103" s="898"/>
      <c r="DU103" s="898"/>
      <c r="DV103" s="898"/>
      <c r="DW103" s="898"/>
      <c r="DX103" s="898"/>
      <c r="DY103" s="898"/>
      <c r="DZ103" s="898"/>
      <c r="EA103" s="216"/>
    </row>
    <row r="104" spans="1:131" ht="26.25" customHeight="1" x14ac:dyDescent="0.2">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899" t="s">
        <v>430</v>
      </c>
      <c r="BR104" s="899"/>
      <c r="BS104" s="899"/>
      <c r="BT104" s="899"/>
      <c r="BU104" s="899"/>
      <c r="BV104" s="899"/>
      <c r="BW104" s="899"/>
      <c r="BX104" s="899"/>
      <c r="BY104" s="899"/>
      <c r="BZ104" s="899"/>
      <c r="CA104" s="899"/>
      <c r="CB104" s="899"/>
      <c r="CC104" s="899"/>
      <c r="CD104" s="899"/>
      <c r="CE104" s="899"/>
      <c r="CF104" s="899"/>
      <c r="CG104" s="899"/>
      <c r="CH104" s="899"/>
      <c r="CI104" s="899"/>
      <c r="CJ104" s="899"/>
      <c r="CK104" s="899"/>
      <c r="CL104" s="899"/>
      <c r="CM104" s="899"/>
      <c r="CN104" s="899"/>
      <c r="CO104" s="899"/>
      <c r="CP104" s="899"/>
      <c r="CQ104" s="899"/>
      <c r="CR104" s="899"/>
      <c r="CS104" s="899"/>
      <c r="CT104" s="899"/>
      <c r="CU104" s="899"/>
      <c r="CV104" s="899"/>
      <c r="CW104" s="899"/>
      <c r="CX104" s="899"/>
      <c r="CY104" s="899"/>
      <c r="CZ104" s="899"/>
      <c r="DA104" s="899"/>
      <c r="DB104" s="899"/>
      <c r="DC104" s="899"/>
      <c r="DD104" s="899"/>
      <c r="DE104" s="899"/>
      <c r="DF104" s="899"/>
      <c r="DG104" s="899"/>
      <c r="DH104" s="899"/>
      <c r="DI104" s="899"/>
      <c r="DJ104" s="899"/>
      <c r="DK104" s="899"/>
      <c r="DL104" s="899"/>
      <c r="DM104" s="899"/>
      <c r="DN104" s="899"/>
      <c r="DO104" s="899"/>
      <c r="DP104" s="899"/>
      <c r="DQ104" s="899"/>
      <c r="DR104" s="899"/>
      <c r="DS104" s="899"/>
      <c r="DT104" s="899"/>
      <c r="DU104" s="899"/>
      <c r="DV104" s="899"/>
      <c r="DW104" s="899"/>
      <c r="DX104" s="899"/>
      <c r="DY104" s="899"/>
      <c r="DZ104" s="899"/>
      <c r="EA104" s="216"/>
    </row>
    <row r="105" spans="1:131" ht="11.25" customHeight="1" x14ac:dyDescent="0.2">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5">
      <c r="A107" s="235" t="s">
        <v>431</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432</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2">
      <c r="A108" s="900" t="s">
        <v>433</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901"/>
      <c r="AR108" s="901"/>
      <c r="AS108" s="901"/>
      <c r="AT108" s="902"/>
      <c r="AU108" s="900" t="s">
        <v>434</v>
      </c>
      <c r="AV108" s="901"/>
      <c r="AW108" s="901"/>
      <c r="AX108" s="901"/>
      <c r="AY108" s="901"/>
      <c r="AZ108" s="901"/>
      <c r="BA108" s="901"/>
      <c r="BB108" s="901"/>
      <c r="BC108" s="901"/>
      <c r="BD108" s="901"/>
      <c r="BE108" s="901"/>
      <c r="BF108" s="901"/>
      <c r="BG108" s="901"/>
      <c r="BH108" s="901"/>
      <c r="BI108" s="901"/>
      <c r="BJ108" s="901"/>
      <c r="BK108" s="901"/>
      <c r="BL108" s="901"/>
      <c r="BM108" s="901"/>
      <c r="BN108" s="901"/>
      <c r="BO108" s="901"/>
      <c r="BP108" s="901"/>
      <c r="BQ108" s="901"/>
      <c r="BR108" s="901"/>
      <c r="BS108" s="901"/>
      <c r="BT108" s="901"/>
      <c r="BU108" s="901"/>
      <c r="BV108" s="901"/>
      <c r="BW108" s="901"/>
      <c r="BX108" s="901"/>
      <c r="BY108" s="901"/>
      <c r="BZ108" s="901"/>
      <c r="CA108" s="901"/>
      <c r="CB108" s="901"/>
      <c r="CC108" s="901"/>
      <c r="CD108" s="901"/>
      <c r="CE108" s="901"/>
      <c r="CF108" s="901"/>
      <c r="CG108" s="901"/>
      <c r="CH108" s="901"/>
      <c r="CI108" s="901"/>
      <c r="CJ108" s="901"/>
      <c r="CK108" s="901"/>
      <c r="CL108" s="901"/>
      <c r="CM108" s="901"/>
      <c r="CN108" s="901"/>
      <c r="CO108" s="901"/>
      <c r="CP108" s="901"/>
      <c r="CQ108" s="901"/>
      <c r="CR108" s="901"/>
      <c r="CS108" s="901"/>
      <c r="CT108" s="901"/>
      <c r="CU108" s="901"/>
      <c r="CV108" s="901"/>
      <c r="CW108" s="901"/>
      <c r="CX108" s="901"/>
      <c r="CY108" s="901"/>
      <c r="CZ108" s="901"/>
      <c r="DA108" s="901"/>
      <c r="DB108" s="901"/>
      <c r="DC108" s="901"/>
      <c r="DD108" s="901"/>
      <c r="DE108" s="901"/>
      <c r="DF108" s="901"/>
      <c r="DG108" s="901"/>
      <c r="DH108" s="901"/>
      <c r="DI108" s="901"/>
      <c r="DJ108" s="901"/>
      <c r="DK108" s="901"/>
      <c r="DL108" s="901"/>
      <c r="DM108" s="901"/>
      <c r="DN108" s="901"/>
      <c r="DO108" s="901"/>
      <c r="DP108" s="901"/>
      <c r="DQ108" s="901"/>
      <c r="DR108" s="901"/>
      <c r="DS108" s="901"/>
      <c r="DT108" s="901"/>
      <c r="DU108" s="901"/>
      <c r="DV108" s="901"/>
      <c r="DW108" s="901"/>
      <c r="DX108" s="901"/>
      <c r="DY108" s="901"/>
      <c r="DZ108" s="902"/>
    </row>
    <row r="109" spans="1:131" s="216" customFormat="1" ht="26.25" customHeight="1" x14ac:dyDescent="0.2">
      <c r="A109" s="895" t="s">
        <v>435</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436</v>
      </c>
      <c r="AB109" s="876"/>
      <c r="AC109" s="876"/>
      <c r="AD109" s="876"/>
      <c r="AE109" s="877"/>
      <c r="AF109" s="875" t="s">
        <v>437</v>
      </c>
      <c r="AG109" s="876"/>
      <c r="AH109" s="876"/>
      <c r="AI109" s="876"/>
      <c r="AJ109" s="877"/>
      <c r="AK109" s="875" t="s">
        <v>311</v>
      </c>
      <c r="AL109" s="876"/>
      <c r="AM109" s="876"/>
      <c r="AN109" s="876"/>
      <c r="AO109" s="877"/>
      <c r="AP109" s="875" t="s">
        <v>438</v>
      </c>
      <c r="AQ109" s="876"/>
      <c r="AR109" s="876"/>
      <c r="AS109" s="876"/>
      <c r="AT109" s="878"/>
      <c r="AU109" s="895" t="s">
        <v>435</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436</v>
      </c>
      <c r="BR109" s="876"/>
      <c r="BS109" s="876"/>
      <c r="BT109" s="876"/>
      <c r="BU109" s="877"/>
      <c r="BV109" s="875" t="s">
        <v>437</v>
      </c>
      <c r="BW109" s="876"/>
      <c r="BX109" s="876"/>
      <c r="BY109" s="876"/>
      <c r="BZ109" s="877"/>
      <c r="CA109" s="875" t="s">
        <v>311</v>
      </c>
      <c r="CB109" s="876"/>
      <c r="CC109" s="876"/>
      <c r="CD109" s="876"/>
      <c r="CE109" s="877"/>
      <c r="CF109" s="896" t="s">
        <v>438</v>
      </c>
      <c r="CG109" s="896"/>
      <c r="CH109" s="896"/>
      <c r="CI109" s="896"/>
      <c r="CJ109" s="896"/>
      <c r="CK109" s="875" t="s">
        <v>439</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436</v>
      </c>
      <c r="DH109" s="876"/>
      <c r="DI109" s="876"/>
      <c r="DJ109" s="876"/>
      <c r="DK109" s="877"/>
      <c r="DL109" s="875" t="s">
        <v>437</v>
      </c>
      <c r="DM109" s="876"/>
      <c r="DN109" s="876"/>
      <c r="DO109" s="876"/>
      <c r="DP109" s="877"/>
      <c r="DQ109" s="875" t="s">
        <v>311</v>
      </c>
      <c r="DR109" s="876"/>
      <c r="DS109" s="876"/>
      <c r="DT109" s="876"/>
      <c r="DU109" s="877"/>
      <c r="DV109" s="875" t="s">
        <v>438</v>
      </c>
      <c r="DW109" s="876"/>
      <c r="DX109" s="876"/>
      <c r="DY109" s="876"/>
      <c r="DZ109" s="878"/>
    </row>
    <row r="110" spans="1:131" s="216" customFormat="1" ht="26.25" customHeight="1" x14ac:dyDescent="0.2">
      <c r="A110" s="879" t="s">
        <v>440</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5789822</v>
      </c>
      <c r="AB110" s="883"/>
      <c r="AC110" s="883"/>
      <c r="AD110" s="883"/>
      <c r="AE110" s="884"/>
      <c r="AF110" s="885">
        <v>5680513</v>
      </c>
      <c r="AG110" s="883"/>
      <c r="AH110" s="883"/>
      <c r="AI110" s="883"/>
      <c r="AJ110" s="884"/>
      <c r="AK110" s="885">
        <v>5724307</v>
      </c>
      <c r="AL110" s="883"/>
      <c r="AM110" s="883"/>
      <c r="AN110" s="883"/>
      <c r="AO110" s="884"/>
      <c r="AP110" s="886">
        <v>17</v>
      </c>
      <c r="AQ110" s="887"/>
      <c r="AR110" s="887"/>
      <c r="AS110" s="887"/>
      <c r="AT110" s="888"/>
      <c r="AU110" s="889" t="s">
        <v>73</v>
      </c>
      <c r="AV110" s="890"/>
      <c r="AW110" s="890"/>
      <c r="AX110" s="890"/>
      <c r="AY110" s="890"/>
      <c r="AZ110" s="912" t="s">
        <v>441</v>
      </c>
      <c r="BA110" s="880"/>
      <c r="BB110" s="880"/>
      <c r="BC110" s="880"/>
      <c r="BD110" s="880"/>
      <c r="BE110" s="880"/>
      <c r="BF110" s="880"/>
      <c r="BG110" s="880"/>
      <c r="BH110" s="880"/>
      <c r="BI110" s="880"/>
      <c r="BJ110" s="880"/>
      <c r="BK110" s="880"/>
      <c r="BL110" s="880"/>
      <c r="BM110" s="880"/>
      <c r="BN110" s="880"/>
      <c r="BO110" s="880"/>
      <c r="BP110" s="881"/>
      <c r="BQ110" s="913">
        <v>51192086</v>
      </c>
      <c r="BR110" s="914"/>
      <c r="BS110" s="914"/>
      <c r="BT110" s="914"/>
      <c r="BU110" s="914"/>
      <c r="BV110" s="914">
        <v>47968444</v>
      </c>
      <c r="BW110" s="914"/>
      <c r="BX110" s="914"/>
      <c r="BY110" s="914"/>
      <c r="BZ110" s="914"/>
      <c r="CA110" s="914">
        <v>44951313</v>
      </c>
      <c r="CB110" s="914"/>
      <c r="CC110" s="914"/>
      <c r="CD110" s="914"/>
      <c r="CE110" s="914"/>
      <c r="CF110" s="927">
        <v>133.5</v>
      </c>
      <c r="CG110" s="928"/>
      <c r="CH110" s="928"/>
      <c r="CI110" s="928"/>
      <c r="CJ110" s="928"/>
      <c r="CK110" s="929" t="s">
        <v>442</v>
      </c>
      <c r="CL110" s="930"/>
      <c r="CM110" s="912" t="s">
        <v>443</v>
      </c>
      <c r="CN110" s="880"/>
      <c r="CO110" s="880"/>
      <c r="CP110" s="880"/>
      <c r="CQ110" s="880"/>
      <c r="CR110" s="880"/>
      <c r="CS110" s="880"/>
      <c r="CT110" s="880"/>
      <c r="CU110" s="880"/>
      <c r="CV110" s="880"/>
      <c r="CW110" s="880"/>
      <c r="CX110" s="880"/>
      <c r="CY110" s="880"/>
      <c r="CZ110" s="880"/>
      <c r="DA110" s="880"/>
      <c r="DB110" s="880"/>
      <c r="DC110" s="880"/>
      <c r="DD110" s="880"/>
      <c r="DE110" s="880"/>
      <c r="DF110" s="881"/>
      <c r="DG110" s="913">
        <v>736756</v>
      </c>
      <c r="DH110" s="914"/>
      <c r="DI110" s="914"/>
      <c r="DJ110" s="914"/>
      <c r="DK110" s="914"/>
      <c r="DL110" s="914">
        <v>595580</v>
      </c>
      <c r="DM110" s="914"/>
      <c r="DN110" s="914"/>
      <c r="DO110" s="914"/>
      <c r="DP110" s="914"/>
      <c r="DQ110" s="914">
        <v>451196</v>
      </c>
      <c r="DR110" s="914"/>
      <c r="DS110" s="914"/>
      <c r="DT110" s="914"/>
      <c r="DU110" s="914"/>
      <c r="DV110" s="915">
        <v>1.3</v>
      </c>
      <c r="DW110" s="915"/>
      <c r="DX110" s="915"/>
      <c r="DY110" s="915"/>
      <c r="DZ110" s="916"/>
    </row>
    <row r="111" spans="1:131" s="216" customFormat="1" ht="26.25" customHeight="1" x14ac:dyDescent="0.2">
      <c r="A111" s="917" t="s">
        <v>444</v>
      </c>
      <c r="B111" s="918"/>
      <c r="C111" s="918"/>
      <c r="D111" s="918"/>
      <c r="E111" s="918"/>
      <c r="F111" s="918"/>
      <c r="G111" s="918"/>
      <c r="H111" s="918"/>
      <c r="I111" s="918"/>
      <c r="J111" s="918"/>
      <c r="K111" s="918"/>
      <c r="L111" s="918"/>
      <c r="M111" s="918"/>
      <c r="N111" s="918"/>
      <c r="O111" s="918"/>
      <c r="P111" s="918"/>
      <c r="Q111" s="918"/>
      <c r="R111" s="918"/>
      <c r="S111" s="918"/>
      <c r="T111" s="918"/>
      <c r="U111" s="918"/>
      <c r="V111" s="918"/>
      <c r="W111" s="918"/>
      <c r="X111" s="918"/>
      <c r="Y111" s="918"/>
      <c r="Z111" s="919"/>
      <c r="AA111" s="920" t="s">
        <v>445</v>
      </c>
      <c r="AB111" s="921"/>
      <c r="AC111" s="921"/>
      <c r="AD111" s="921"/>
      <c r="AE111" s="922"/>
      <c r="AF111" s="923" t="s">
        <v>446</v>
      </c>
      <c r="AG111" s="921"/>
      <c r="AH111" s="921"/>
      <c r="AI111" s="921"/>
      <c r="AJ111" s="922"/>
      <c r="AK111" s="923" t="s">
        <v>446</v>
      </c>
      <c r="AL111" s="921"/>
      <c r="AM111" s="921"/>
      <c r="AN111" s="921"/>
      <c r="AO111" s="922"/>
      <c r="AP111" s="924" t="s">
        <v>447</v>
      </c>
      <c r="AQ111" s="925"/>
      <c r="AR111" s="925"/>
      <c r="AS111" s="925"/>
      <c r="AT111" s="926"/>
      <c r="AU111" s="891"/>
      <c r="AV111" s="892"/>
      <c r="AW111" s="892"/>
      <c r="AX111" s="892"/>
      <c r="AY111" s="892"/>
      <c r="AZ111" s="905" t="s">
        <v>448</v>
      </c>
      <c r="BA111" s="906"/>
      <c r="BB111" s="906"/>
      <c r="BC111" s="906"/>
      <c r="BD111" s="906"/>
      <c r="BE111" s="906"/>
      <c r="BF111" s="906"/>
      <c r="BG111" s="906"/>
      <c r="BH111" s="906"/>
      <c r="BI111" s="906"/>
      <c r="BJ111" s="906"/>
      <c r="BK111" s="906"/>
      <c r="BL111" s="906"/>
      <c r="BM111" s="906"/>
      <c r="BN111" s="906"/>
      <c r="BO111" s="906"/>
      <c r="BP111" s="907"/>
      <c r="BQ111" s="908">
        <v>1520500</v>
      </c>
      <c r="BR111" s="909"/>
      <c r="BS111" s="909"/>
      <c r="BT111" s="909"/>
      <c r="BU111" s="909"/>
      <c r="BV111" s="909">
        <v>1305121</v>
      </c>
      <c r="BW111" s="909"/>
      <c r="BX111" s="909"/>
      <c r="BY111" s="909"/>
      <c r="BZ111" s="909"/>
      <c r="CA111" s="909">
        <v>1085352</v>
      </c>
      <c r="CB111" s="909"/>
      <c r="CC111" s="909"/>
      <c r="CD111" s="909"/>
      <c r="CE111" s="909"/>
      <c r="CF111" s="903">
        <v>3.2</v>
      </c>
      <c r="CG111" s="904"/>
      <c r="CH111" s="904"/>
      <c r="CI111" s="904"/>
      <c r="CJ111" s="904"/>
      <c r="CK111" s="931"/>
      <c r="CL111" s="932"/>
      <c r="CM111" s="905" t="s">
        <v>449</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908">
        <v>783744</v>
      </c>
      <c r="DH111" s="909"/>
      <c r="DI111" s="909"/>
      <c r="DJ111" s="909"/>
      <c r="DK111" s="909"/>
      <c r="DL111" s="909">
        <v>709541</v>
      </c>
      <c r="DM111" s="909"/>
      <c r="DN111" s="909"/>
      <c r="DO111" s="909"/>
      <c r="DP111" s="909"/>
      <c r="DQ111" s="909">
        <v>634156</v>
      </c>
      <c r="DR111" s="909"/>
      <c r="DS111" s="909"/>
      <c r="DT111" s="909"/>
      <c r="DU111" s="909"/>
      <c r="DV111" s="910">
        <v>1.9</v>
      </c>
      <c r="DW111" s="910"/>
      <c r="DX111" s="910"/>
      <c r="DY111" s="910"/>
      <c r="DZ111" s="911"/>
    </row>
    <row r="112" spans="1:131" s="216" customFormat="1" ht="26.25" customHeight="1" x14ac:dyDescent="0.2">
      <c r="A112" s="935" t="s">
        <v>450</v>
      </c>
      <c r="B112" s="936"/>
      <c r="C112" s="906" t="s">
        <v>451</v>
      </c>
      <c r="D112" s="906"/>
      <c r="E112" s="906"/>
      <c r="F112" s="906"/>
      <c r="G112" s="906"/>
      <c r="H112" s="906"/>
      <c r="I112" s="906"/>
      <c r="J112" s="906"/>
      <c r="K112" s="906"/>
      <c r="L112" s="906"/>
      <c r="M112" s="906"/>
      <c r="N112" s="906"/>
      <c r="O112" s="906"/>
      <c r="P112" s="906"/>
      <c r="Q112" s="906"/>
      <c r="R112" s="906"/>
      <c r="S112" s="906"/>
      <c r="T112" s="906"/>
      <c r="U112" s="906"/>
      <c r="V112" s="906"/>
      <c r="W112" s="906"/>
      <c r="X112" s="906"/>
      <c r="Y112" s="906"/>
      <c r="Z112" s="907"/>
      <c r="AA112" s="941" t="s">
        <v>445</v>
      </c>
      <c r="AB112" s="942"/>
      <c r="AC112" s="942"/>
      <c r="AD112" s="942"/>
      <c r="AE112" s="943"/>
      <c r="AF112" s="944" t="s">
        <v>445</v>
      </c>
      <c r="AG112" s="942"/>
      <c r="AH112" s="942"/>
      <c r="AI112" s="942"/>
      <c r="AJ112" s="943"/>
      <c r="AK112" s="944" t="s">
        <v>445</v>
      </c>
      <c r="AL112" s="942"/>
      <c r="AM112" s="942"/>
      <c r="AN112" s="942"/>
      <c r="AO112" s="943"/>
      <c r="AP112" s="945" t="s">
        <v>445</v>
      </c>
      <c r="AQ112" s="946"/>
      <c r="AR112" s="946"/>
      <c r="AS112" s="946"/>
      <c r="AT112" s="947"/>
      <c r="AU112" s="891"/>
      <c r="AV112" s="892"/>
      <c r="AW112" s="892"/>
      <c r="AX112" s="892"/>
      <c r="AY112" s="892"/>
      <c r="AZ112" s="905" t="s">
        <v>452</v>
      </c>
      <c r="BA112" s="906"/>
      <c r="BB112" s="906"/>
      <c r="BC112" s="906"/>
      <c r="BD112" s="906"/>
      <c r="BE112" s="906"/>
      <c r="BF112" s="906"/>
      <c r="BG112" s="906"/>
      <c r="BH112" s="906"/>
      <c r="BI112" s="906"/>
      <c r="BJ112" s="906"/>
      <c r="BK112" s="906"/>
      <c r="BL112" s="906"/>
      <c r="BM112" s="906"/>
      <c r="BN112" s="906"/>
      <c r="BO112" s="906"/>
      <c r="BP112" s="907"/>
      <c r="BQ112" s="908">
        <v>643518</v>
      </c>
      <c r="BR112" s="909"/>
      <c r="BS112" s="909"/>
      <c r="BT112" s="909"/>
      <c r="BU112" s="909"/>
      <c r="BV112" s="909">
        <v>542938</v>
      </c>
      <c r="BW112" s="909"/>
      <c r="BX112" s="909"/>
      <c r="BY112" s="909"/>
      <c r="BZ112" s="909"/>
      <c r="CA112" s="909">
        <v>541372</v>
      </c>
      <c r="CB112" s="909"/>
      <c r="CC112" s="909"/>
      <c r="CD112" s="909"/>
      <c r="CE112" s="909"/>
      <c r="CF112" s="903">
        <v>1.6</v>
      </c>
      <c r="CG112" s="904"/>
      <c r="CH112" s="904"/>
      <c r="CI112" s="904"/>
      <c r="CJ112" s="904"/>
      <c r="CK112" s="931"/>
      <c r="CL112" s="932"/>
      <c r="CM112" s="905" t="s">
        <v>453</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908" t="s">
        <v>445</v>
      </c>
      <c r="DH112" s="909"/>
      <c r="DI112" s="909"/>
      <c r="DJ112" s="909"/>
      <c r="DK112" s="909"/>
      <c r="DL112" s="909" t="s">
        <v>445</v>
      </c>
      <c r="DM112" s="909"/>
      <c r="DN112" s="909"/>
      <c r="DO112" s="909"/>
      <c r="DP112" s="909"/>
      <c r="DQ112" s="909" t="s">
        <v>445</v>
      </c>
      <c r="DR112" s="909"/>
      <c r="DS112" s="909"/>
      <c r="DT112" s="909"/>
      <c r="DU112" s="909"/>
      <c r="DV112" s="910" t="s">
        <v>445</v>
      </c>
      <c r="DW112" s="910"/>
      <c r="DX112" s="910"/>
      <c r="DY112" s="910"/>
      <c r="DZ112" s="911"/>
    </row>
    <row r="113" spans="1:130" s="216" customFormat="1" ht="26.25" customHeight="1" x14ac:dyDescent="0.2">
      <c r="A113" s="937"/>
      <c r="B113" s="938"/>
      <c r="C113" s="906" t="s">
        <v>454</v>
      </c>
      <c r="D113" s="906"/>
      <c r="E113" s="906"/>
      <c r="F113" s="906"/>
      <c r="G113" s="906"/>
      <c r="H113" s="906"/>
      <c r="I113" s="906"/>
      <c r="J113" s="906"/>
      <c r="K113" s="906"/>
      <c r="L113" s="906"/>
      <c r="M113" s="906"/>
      <c r="N113" s="906"/>
      <c r="O113" s="906"/>
      <c r="P113" s="906"/>
      <c r="Q113" s="906"/>
      <c r="R113" s="906"/>
      <c r="S113" s="906"/>
      <c r="T113" s="906"/>
      <c r="U113" s="906"/>
      <c r="V113" s="906"/>
      <c r="W113" s="906"/>
      <c r="X113" s="906"/>
      <c r="Y113" s="906"/>
      <c r="Z113" s="907"/>
      <c r="AA113" s="920">
        <v>491213</v>
      </c>
      <c r="AB113" s="921"/>
      <c r="AC113" s="921"/>
      <c r="AD113" s="921"/>
      <c r="AE113" s="922"/>
      <c r="AF113" s="923">
        <v>246862</v>
      </c>
      <c r="AG113" s="921"/>
      <c r="AH113" s="921"/>
      <c r="AI113" s="921"/>
      <c r="AJ113" s="922"/>
      <c r="AK113" s="923">
        <v>526613</v>
      </c>
      <c r="AL113" s="921"/>
      <c r="AM113" s="921"/>
      <c r="AN113" s="921"/>
      <c r="AO113" s="922"/>
      <c r="AP113" s="924">
        <v>1.6</v>
      </c>
      <c r="AQ113" s="925"/>
      <c r="AR113" s="925"/>
      <c r="AS113" s="925"/>
      <c r="AT113" s="926"/>
      <c r="AU113" s="891"/>
      <c r="AV113" s="892"/>
      <c r="AW113" s="892"/>
      <c r="AX113" s="892"/>
      <c r="AY113" s="892"/>
      <c r="AZ113" s="905" t="s">
        <v>455</v>
      </c>
      <c r="BA113" s="906"/>
      <c r="BB113" s="906"/>
      <c r="BC113" s="906"/>
      <c r="BD113" s="906"/>
      <c r="BE113" s="906"/>
      <c r="BF113" s="906"/>
      <c r="BG113" s="906"/>
      <c r="BH113" s="906"/>
      <c r="BI113" s="906"/>
      <c r="BJ113" s="906"/>
      <c r="BK113" s="906"/>
      <c r="BL113" s="906"/>
      <c r="BM113" s="906"/>
      <c r="BN113" s="906"/>
      <c r="BO113" s="906"/>
      <c r="BP113" s="907"/>
      <c r="BQ113" s="908">
        <v>1748384</v>
      </c>
      <c r="BR113" s="909"/>
      <c r="BS113" s="909"/>
      <c r="BT113" s="909"/>
      <c r="BU113" s="909"/>
      <c r="BV113" s="909">
        <v>1705049</v>
      </c>
      <c r="BW113" s="909"/>
      <c r="BX113" s="909"/>
      <c r="BY113" s="909"/>
      <c r="BZ113" s="909"/>
      <c r="CA113" s="909">
        <v>1731637</v>
      </c>
      <c r="CB113" s="909"/>
      <c r="CC113" s="909"/>
      <c r="CD113" s="909"/>
      <c r="CE113" s="909"/>
      <c r="CF113" s="903">
        <v>5.0999999999999996</v>
      </c>
      <c r="CG113" s="904"/>
      <c r="CH113" s="904"/>
      <c r="CI113" s="904"/>
      <c r="CJ113" s="904"/>
      <c r="CK113" s="931"/>
      <c r="CL113" s="932"/>
      <c r="CM113" s="905" t="s">
        <v>456</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941" t="s">
        <v>445</v>
      </c>
      <c r="DH113" s="942"/>
      <c r="DI113" s="942"/>
      <c r="DJ113" s="942"/>
      <c r="DK113" s="943"/>
      <c r="DL113" s="944" t="s">
        <v>445</v>
      </c>
      <c r="DM113" s="942"/>
      <c r="DN113" s="942"/>
      <c r="DO113" s="942"/>
      <c r="DP113" s="943"/>
      <c r="DQ113" s="944" t="s">
        <v>445</v>
      </c>
      <c r="DR113" s="942"/>
      <c r="DS113" s="942"/>
      <c r="DT113" s="942"/>
      <c r="DU113" s="943"/>
      <c r="DV113" s="945" t="s">
        <v>445</v>
      </c>
      <c r="DW113" s="946"/>
      <c r="DX113" s="946"/>
      <c r="DY113" s="946"/>
      <c r="DZ113" s="947"/>
    </row>
    <row r="114" spans="1:130" s="216" customFormat="1" ht="26.25" customHeight="1" x14ac:dyDescent="0.2">
      <c r="A114" s="937"/>
      <c r="B114" s="938"/>
      <c r="C114" s="906" t="s">
        <v>457</v>
      </c>
      <c r="D114" s="906"/>
      <c r="E114" s="906"/>
      <c r="F114" s="906"/>
      <c r="G114" s="906"/>
      <c r="H114" s="906"/>
      <c r="I114" s="906"/>
      <c r="J114" s="906"/>
      <c r="K114" s="906"/>
      <c r="L114" s="906"/>
      <c r="M114" s="906"/>
      <c r="N114" s="906"/>
      <c r="O114" s="906"/>
      <c r="P114" s="906"/>
      <c r="Q114" s="906"/>
      <c r="R114" s="906"/>
      <c r="S114" s="906"/>
      <c r="T114" s="906"/>
      <c r="U114" s="906"/>
      <c r="V114" s="906"/>
      <c r="W114" s="906"/>
      <c r="X114" s="906"/>
      <c r="Y114" s="906"/>
      <c r="Z114" s="907"/>
      <c r="AA114" s="941">
        <v>20579</v>
      </c>
      <c r="AB114" s="942"/>
      <c r="AC114" s="942"/>
      <c r="AD114" s="942"/>
      <c r="AE114" s="943"/>
      <c r="AF114" s="944">
        <v>48728</v>
      </c>
      <c r="AG114" s="942"/>
      <c r="AH114" s="942"/>
      <c r="AI114" s="942"/>
      <c r="AJ114" s="943"/>
      <c r="AK114" s="944">
        <v>81669</v>
      </c>
      <c r="AL114" s="942"/>
      <c r="AM114" s="942"/>
      <c r="AN114" s="942"/>
      <c r="AO114" s="943"/>
      <c r="AP114" s="945">
        <v>0.2</v>
      </c>
      <c r="AQ114" s="946"/>
      <c r="AR114" s="946"/>
      <c r="AS114" s="946"/>
      <c r="AT114" s="947"/>
      <c r="AU114" s="891"/>
      <c r="AV114" s="892"/>
      <c r="AW114" s="892"/>
      <c r="AX114" s="892"/>
      <c r="AY114" s="892"/>
      <c r="AZ114" s="905" t="s">
        <v>458</v>
      </c>
      <c r="BA114" s="906"/>
      <c r="BB114" s="906"/>
      <c r="BC114" s="906"/>
      <c r="BD114" s="906"/>
      <c r="BE114" s="906"/>
      <c r="BF114" s="906"/>
      <c r="BG114" s="906"/>
      <c r="BH114" s="906"/>
      <c r="BI114" s="906"/>
      <c r="BJ114" s="906"/>
      <c r="BK114" s="906"/>
      <c r="BL114" s="906"/>
      <c r="BM114" s="906"/>
      <c r="BN114" s="906"/>
      <c r="BO114" s="906"/>
      <c r="BP114" s="907"/>
      <c r="BQ114" s="908">
        <v>5435102</v>
      </c>
      <c r="BR114" s="909"/>
      <c r="BS114" s="909"/>
      <c r="BT114" s="909"/>
      <c r="BU114" s="909"/>
      <c r="BV114" s="909">
        <v>5287531</v>
      </c>
      <c r="BW114" s="909"/>
      <c r="BX114" s="909"/>
      <c r="BY114" s="909"/>
      <c r="BZ114" s="909"/>
      <c r="CA114" s="909">
        <v>5231126</v>
      </c>
      <c r="CB114" s="909"/>
      <c r="CC114" s="909"/>
      <c r="CD114" s="909"/>
      <c r="CE114" s="909"/>
      <c r="CF114" s="903">
        <v>15.5</v>
      </c>
      <c r="CG114" s="904"/>
      <c r="CH114" s="904"/>
      <c r="CI114" s="904"/>
      <c r="CJ114" s="904"/>
      <c r="CK114" s="931"/>
      <c r="CL114" s="932"/>
      <c r="CM114" s="905" t="s">
        <v>459</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941" t="s">
        <v>445</v>
      </c>
      <c r="DH114" s="942"/>
      <c r="DI114" s="942"/>
      <c r="DJ114" s="942"/>
      <c r="DK114" s="943"/>
      <c r="DL114" s="944" t="s">
        <v>445</v>
      </c>
      <c r="DM114" s="942"/>
      <c r="DN114" s="942"/>
      <c r="DO114" s="942"/>
      <c r="DP114" s="943"/>
      <c r="DQ114" s="944" t="s">
        <v>445</v>
      </c>
      <c r="DR114" s="942"/>
      <c r="DS114" s="942"/>
      <c r="DT114" s="942"/>
      <c r="DU114" s="943"/>
      <c r="DV114" s="945" t="s">
        <v>445</v>
      </c>
      <c r="DW114" s="946"/>
      <c r="DX114" s="946"/>
      <c r="DY114" s="946"/>
      <c r="DZ114" s="947"/>
    </row>
    <row r="115" spans="1:130" s="216" customFormat="1" ht="26.25" customHeight="1" x14ac:dyDescent="0.2">
      <c r="A115" s="937"/>
      <c r="B115" s="938"/>
      <c r="C115" s="906" t="s">
        <v>460</v>
      </c>
      <c r="D115" s="906"/>
      <c r="E115" s="906"/>
      <c r="F115" s="906"/>
      <c r="G115" s="906"/>
      <c r="H115" s="906"/>
      <c r="I115" s="906"/>
      <c r="J115" s="906"/>
      <c r="K115" s="906"/>
      <c r="L115" s="906"/>
      <c r="M115" s="906"/>
      <c r="N115" s="906"/>
      <c r="O115" s="906"/>
      <c r="P115" s="906"/>
      <c r="Q115" s="906"/>
      <c r="R115" s="906"/>
      <c r="S115" s="906"/>
      <c r="T115" s="906"/>
      <c r="U115" s="906"/>
      <c r="V115" s="906"/>
      <c r="W115" s="906"/>
      <c r="X115" s="906"/>
      <c r="Y115" s="906"/>
      <c r="Z115" s="907"/>
      <c r="AA115" s="920">
        <v>240189</v>
      </c>
      <c r="AB115" s="921"/>
      <c r="AC115" s="921"/>
      <c r="AD115" s="921"/>
      <c r="AE115" s="922"/>
      <c r="AF115" s="923">
        <v>240343</v>
      </c>
      <c r="AG115" s="921"/>
      <c r="AH115" s="921"/>
      <c r="AI115" s="921"/>
      <c r="AJ115" s="922"/>
      <c r="AK115" s="923">
        <v>240500</v>
      </c>
      <c r="AL115" s="921"/>
      <c r="AM115" s="921"/>
      <c r="AN115" s="921"/>
      <c r="AO115" s="922"/>
      <c r="AP115" s="924">
        <v>0.7</v>
      </c>
      <c r="AQ115" s="925"/>
      <c r="AR115" s="925"/>
      <c r="AS115" s="925"/>
      <c r="AT115" s="926"/>
      <c r="AU115" s="891"/>
      <c r="AV115" s="892"/>
      <c r="AW115" s="892"/>
      <c r="AX115" s="892"/>
      <c r="AY115" s="892"/>
      <c r="AZ115" s="905" t="s">
        <v>461</v>
      </c>
      <c r="BA115" s="906"/>
      <c r="BB115" s="906"/>
      <c r="BC115" s="906"/>
      <c r="BD115" s="906"/>
      <c r="BE115" s="906"/>
      <c r="BF115" s="906"/>
      <c r="BG115" s="906"/>
      <c r="BH115" s="906"/>
      <c r="BI115" s="906"/>
      <c r="BJ115" s="906"/>
      <c r="BK115" s="906"/>
      <c r="BL115" s="906"/>
      <c r="BM115" s="906"/>
      <c r="BN115" s="906"/>
      <c r="BO115" s="906"/>
      <c r="BP115" s="907"/>
      <c r="BQ115" s="908" t="s">
        <v>445</v>
      </c>
      <c r="BR115" s="909"/>
      <c r="BS115" s="909"/>
      <c r="BT115" s="909"/>
      <c r="BU115" s="909"/>
      <c r="BV115" s="909">
        <v>2846</v>
      </c>
      <c r="BW115" s="909"/>
      <c r="BX115" s="909"/>
      <c r="BY115" s="909"/>
      <c r="BZ115" s="909"/>
      <c r="CA115" s="909" t="s">
        <v>445</v>
      </c>
      <c r="CB115" s="909"/>
      <c r="CC115" s="909"/>
      <c r="CD115" s="909"/>
      <c r="CE115" s="909"/>
      <c r="CF115" s="903" t="s">
        <v>445</v>
      </c>
      <c r="CG115" s="904"/>
      <c r="CH115" s="904"/>
      <c r="CI115" s="904"/>
      <c r="CJ115" s="904"/>
      <c r="CK115" s="931"/>
      <c r="CL115" s="932"/>
      <c r="CM115" s="905" t="s">
        <v>462</v>
      </c>
      <c r="CN115" s="906"/>
      <c r="CO115" s="906"/>
      <c r="CP115" s="906"/>
      <c r="CQ115" s="906"/>
      <c r="CR115" s="906"/>
      <c r="CS115" s="906"/>
      <c r="CT115" s="906"/>
      <c r="CU115" s="906"/>
      <c r="CV115" s="906"/>
      <c r="CW115" s="906"/>
      <c r="CX115" s="906"/>
      <c r="CY115" s="906"/>
      <c r="CZ115" s="906"/>
      <c r="DA115" s="906"/>
      <c r="DB115" s="906"/>
      <c r="DC115" s="906"/>
      <c r="DD115" s="906"/>
      <c r="DE115" s="906"/>
      <c r="DF115" s="907"/>
      <c r="DG115" s="941" t="s">
        <v>445</v>
      </c>
      <c r="DH115" s="942"/>
      <c r="DI115" s="942"/>
      <c r="DJ115" s="942"/>
      <c r="DK115" s="943"/>
      <c r="DL115" s="944" t="s">
        <v>445</v>
      </c>
      <c r="DM115" s="942"/>
      <c r="DN115" s="942"/>
      <c r="DO115" s="942"/>
      <c r="DP115" s="943"/>
      <c r="DQ115" s="944" t="s">
        <v>445</v>
      </c>
      <c r="DR115" s="942"/>
      <c r="DS115" s="942"/>
      <c r="DT115" s="942"/>
      <c r="DU115" s="943"/>
      <c r="DV115" s="945" t="s">
        <v>445</v>
      </c>
      <c r="DW115" s="946"/>
      <c r="DX115" s="946"/>
      <c r="DY115" s="946"/>
      <c r="DZ115" s="947"/>
    </row>
    <row r="116" spans="1:130" s="216" customFormat="1" ht="26.25" customHeight="1" x14ac:dyDescent="0.2">
      <c r="A116" s="939"/>
      <c r="B116" s="940"/>
      <c r="C116" s="948" t="s">
        <v>463</v>
      </c>
      <c r="D116" s="948"/>
      <c r="E116" s="948"/>
      <c r="F116" s="948"/>
      <c r="G116" s="948"/>
      <c r="H116" s="948"/>
      <c r="I116" s="948"/>
      <c r="J116" s="948"/>
      <c r="K116" s="948"/>
      <c r="L116" s="948"/>
      <c r="M116" s="948"/>
      <c r="N116" s="948"/>
      <c r="O116" s="948"/>
      <c r="P116" s="948"/>
      <c r="Q116" s="948"/>
      <c r="R116" s="948"/>
      <c r="S116" s="948"/>
      <c r="T116" s="948"/>
      <c r="U116" s="948"/>
      <c r="V116" s="948"/>
      <c r="W116" s="948"/>
      <c r="X116" s="948"/>
      <c r="Y116" s="948"/>
      <c r="Z116" s="949"/>
      <c r="AA116" s="941" t="s">
        <v>445</v>
      </c>
      <c r="AB116" s="942"/>
      <c r="AC116" s="942"/>
      <c r="AD116" s="942"/>
      <c r="AE116" s="943"/>
      <c r="AF116" s="944" t="s">
        <v>445</v>
      </c>
      <c r="AG116" s="942"/>
      <c r="AH116" s="942"/>
      <c r="AI116" s="942"/>
      <c r="AJ116" s="943"/>
      <c r="AK116" s="944" t="s">
        <v>445</v>
      </c>
      <c r="AL116" s="942"/>
      <c r="AM116" s="942"/>
      <c r="AN116" s="942"/>
      <c r="AO116" s="943"/>
      <c r="AP116" s="945" t="s">
        <v>445</v>
      </c>
      <c r="AQ116" s="946"/>
      <c r="AR116" s="946"/>
      <c r="AS116" s="946"/>
      <c r="AT116" s="947"/>
      <c r="AU116" s="891"/>
      <c r="AV116" s="892"/>
      <c r="AW116" s="892"/>
      <c r="AX116" s="892"/>
      <c r="AY116" s="892"/>
      <c r="AZ116" s="950" t="s">
        <v>464</v>
      </c>
      <c r="BA116" s="951"/>
      <c r="BB116" s="951"/>
      <c r="BC116" s="951"/>
      <c r="BD116" s="951"/>
      <c r="BE116" s="951"/>
      <c r="BF116" s="951"/>
      <c r="BG116" s="951"/>
      <c r="BH116" s="951"/>
      <c r="BI116" s="951"/>
      <c r="BJ116" s="951"/>
      <c r="BK116" s="951"/>
      <c r="BL116" s="951"/>
      <c r="BM116" s="951"/>
      <c r="BN116" s="951"/>
      <c r="BO116" s="951"/>
      <c r="BP116" s="952"/>
      <c r="BQ116" s="908" t="s">
        <v>445</v>
      </c>
      <c r="BR116" s="909"/>
      <c r="BS116" s="909"/>
      <c r="BT116" s="909"/>
      <c r="BU116" s="909"/>
      <c r="BV116" s="909" t="s">
        <v>445</v>
      </c>
      <c r="BW116" s="909"/>
      <c r="BX116" s="909"/>
      <c r="BY116" s="909"/>
      <c r="BZ116" s="909"/>
      <c r="CA116" s="909" t="s">
        <v>445</v>
      </c>
      <c r="CB116" s="909"/>
      <c r="CC116" s="909"/>
      <c r="CD116" s="909"/>
      <c r="CE116" s="909"/>
      <c r="CF116" s="903" t="s">
        <v>445</v>
      </c>
      <c r="CG116" s="904"/>
      <c r="CH116" s="904"/>
      <c r="CI116" s="904"/>
      <c r="CJ116" s="904"/>
      <c r="CK116" s="931"/>
      <c r="CL116" s="932"/>
      <c r="CM116" s="905" t="s">
        <v>465</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941" t="s">
        <v>445</v>
      </c>
      <c r="DH116" s="942"/>
      <c r="DI116" s="942"/>
      <c r="DJ116" s="942"/>
      <c r="DK116" s="943"/>
      <c r="DL116" s="944" t="s">
        <v>445</v>
      </c>
      <c r="DM116" s="942"/>
      <c r="DN116" s="942"/>
      <c r="DO116" s="942"/>
      <c r="DP116" s="943"/>
      <c r="DQ116" s="944" t="s">
        <v>445</v>
      </c>
      <c r="DR116" s="942"/>
      <c r="DS116" s="942"/>
      <c r="DT116" s="942"/>
      <c r="DU116" s="943"/>
      <c r="DV116" s="945" t="s">
        <v>445</v>
      </c>
      <c r="DW116" s="946"/>
      <c r="DX116" s="946"/>
      <c r="DY116" s="946"/>
      <c r="DZ116" s="947"/>
    </row>
    <row r="117" spans="1:130" s="216" customFormat="1" ht="26.25" customHeight="1" x14ac:dyDescent="0.2">
      <c r="A117" s="895" t="s">
        <v>190</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60" t="s">
        <v>466</v>
      </c>
      <c r="Z117" s="877"/>
      <c r="AA117" s="961">
        <v>6541803</v>
      </c>
      <c r="AB117" s="962"/>
      <c r="AC117" s="962"/>
      <c r="AD117" s="962"/>
      <c r="AE117" s="963"/>
      <c r="AF117" s="964">
        <v>6216446</v>
      </c>
      <c r="AG117" s="962"/>
      <c r="AH117" s="962"/>
      <c r="AI117" s="962"/>
      <c r="AJ117" s="963"/>
      <c r="AK117" s="964">
        <v>6573089</v>
      </c>
      <c r="AL117" s="962"/>
      <c r="AM117" s="962"/>
      <c r="AN117" s="962"/>
      <c r="AO117" s="963"/>
      <c r="AP117" s="965"/>
      <c r="AQ117" s="966"/>
      <c r="AR117" s="966"/>
      <c r="AS117" s="966"/>
      <c r="AT117" s="967"/>
      <c r="AU117" s="891"/>
      <c r="AV117" s="892"/>
      <c r="AW117" s="892"/>
      <c r="AX117" s="892"/>
      <c r="AY117" s="892"/>
      <c r="AZ117" s="957" t="s">
        <v>467</v>
      </c>
      <c r="BA117" s="958"/>
      <c r="BB117" s="958"/>
      <c r="BC117" s="958"/>
      <c r="BD117" s="958"/>
      <c r="BE117" s="958"/>
      <c r="BF117" s="958"/>
      <c r="BG117" s="958"/>
      <c r="BH117" s="958"/>
      <c r="BI117" s="958"/>
      <c r="BJ117" s="958"/>
      <c r="BK117" s="958"/>
      <c r="BL117" s="958"/>
      <c r="BM117" s="958"/>
      <c r="BN117" s="958"/>
      <c r="BO117" s="958"/>
      <c r="BP117" s="959"/>
      <c r="BQ117" s="908" t="s">
        <v>239</v>
      </c>
      <c r="BR117" s="909"/>
      <c r="BS117" s="909"/>
      <c r="BT117" s="909"/>
      <c r="BU117" s="909"/>
      <c r="BV117" s="909" t="s">
        <v>468</v>
      </c>
      <c r="BW117" s="909"/>
      <c r="BX117" s="909"/>
      <c r="BY117" s="909"/>
      <c r="BZ117" s="909"/>
      <c r="CA117" s="909" t="s">
        <v>469</v>
      </c>
      <c r="CB117" s="909"/>
      <c r="CC117" s="909"/>
      <c r="CD117" s="909"/>
      <c r="CE117" s="909"/>
      <c r="CF117" s="903" t="s">
        <v>470</v>
      </c>
      <c r="CG117" s="904"/>
      <c r="CH117" s="904"/>
      <c r="CI117" s="904"/>
      <c r="CJ117" s="904"/>
      <c r="CK117" s="931"/>
      <c r="CL117" s="932"/>
      <c r="CM117" s="905" t="s">
        <v>471</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941" t="s">
        <v>472</v>
      </c>
      <c r="DH117" s="942"/>
      <c r="DI117" s="942"/>
      <c r="DJ117" s="942"/>
      <c r="DK117" s="943"/>
      <c r="DL117" s="944" t="s">
        <v>473</v>
      </c>
      <c r="DM117" s="942"/>
      <c r="DN117" s="942"/>
      <c r="DO117" s="942"/>
      <c r="DP117" s="943"/>
      <c r="DQ117" s="944" t="s">
        <v>446</v>
      </c>
      <c r="DR117" s="942"/>
      <c r="DS117" s="942"/>
      <c r="DT117" s="942"/>
      <c r="DU117" s="943"/>
      <c r="DV117" s="945" t="s">
        <v>446</v>
      </c>
      <c r="DW117" s="946"/>
      <c r="DX117" s="946"/>
      <c r="DY117" s="946"/>
      <c r="DZ117" s="947"/>
    </row>
    <row r="118" spans="1:130" s="216" customFormat="1" ht="26.25" customHeight="1" x14ac:dyDescent="0.2">
      <c r="A118" s="895" t="s">
        <v>439</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436</v>
      </c>
      <c r="AB118" s="876"/>
      <c r="AC118" s="876"/>
      <c r="AD118" s="876"/>
      <c r="AE118" s="877"/>
      <c r="AF118" s="875" t="s">
        <v>437</v>
      </c>
      <c r="AG118" s="876"/>
      <c r="AH118" s="876"/>
      <c r="AI118" s="876"/>
      <c r="AJ118" s="877"/>
      <c r="AK118" s="875" t="s">
        <v>311</v>
      </c>
      <c r="AL118" s="876"/>
      <c r="AM118" s="876"/>
      <c r="AN118" s="876"/>
      <c r="AO118" s="877"/>
      <c r="AP118" s="953" t="s">
        <v>438</v>
      </c>
      <c r="AQ118" s="954"/>
      <c r="AR118" s="954"/>
      <c r="AS118" s="954"/>
      <c r="AT118" s="955"/>
      <c r="AU118" s="891"/>
      <c r="AV118" s="892"/>
      <c r="AW118" s="892"/>
      <c r="AX118" s="892"/>
      <c r="AY118" s="892"/>
      <c r="AZ118" s="956" t="s">
        <v>474</v>
      </c>
      <c r="BA118" s="948"/>
      <c r="BB118" s="948"/>
      <c r="BC118" s="948"/>
      <c r="BD118" s="948"/>
      <c r="BE118" s="948"/>
      <c r="BF118" s="948"/>
      <c r="BG118" s="948"/>
      <c r="BH118" s="948"/>
      <c r="BI118" s="948"/>
      <c r="BJ118" s="948"/>
      <c r="BK118" s="948"/>
      <c r="BL118" s="948"/>
      <c r="BM118" s="948"/>
      <c r="BN118" s="948"/>
      <c r="BO118" s="948"/>
      <c r="BP118" s="949"/>
      <c r="BQ118" s="982" t="s">
        <v>446</v>
      </c>
      <c r="BR118" s="983"/>
      <c r="BS118" s="983"/>
      <c r="BT118" s="983"/>
      <c r="BU118" s="983"/>
      <c r="BV118" s="983" t="s">
        <v>239</v>
      </c>
      <c r="BW118" s="983"/>
      <c r="BX118" s="983"/>
      <c r="BY118" s="983"/>
      <c r="BZ118" s="983"/>
      <c r="CA118" s="983" t="s">
        <v>239</v>
      </c>
      <c r="CB118" s="983"/>
      <c r="CC118" s="983"/>
      <c r="CD118" s="983"/>
      <c r="CE118" s="983"/>
      <c r="CF118" s="903" t="s">
        <v>239</v>
      </c>
      <c r="CG118" s="904"/>
      <c r="CH118" s="904"/>
      <c r="CI118" s="904"/>
      <c r="CJ118" s="904"/>
      <c r="CK118" s="931"/>
      <c r="CL118" s="932"/>
      <c r="CM118" s="905" t="s">
        <v>475</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941" t="s">
        <v>473</v>
      </c>
      <c r="DH118" s="942"/>
      <c r="DI118" s="942"/>
      <c r="DJ118" s="942"/>
      <c r="DK118" s="943"/>
      <c r="DL118" s="944" t="s">
        <v>469</v>
      </c>
      <c r="DM118" s="942"/>
      <c r="DN118" s="942"/>
      <c r="DO118" s="942"/>
      <c r="DP118" s="943"/>
      <c r="DQ118" s="944" t="s">
        <v>468</v>
      </c>
      <c r="DR118" s="942"/>
      <c r="DS118" s="942"/>
      <c r="DT118" s="942"/>
      <c r="DU118" s="943"/>
      <c r="DV118" s="945" t="s">
        <v>472</v>
      </c>
      <c r="DW118" s="946"/>
      <c r="DX118" s="946"/>
      <c r="DY118" s="946"/>
      <c r="DZ118" s="947"/>
    </row>
    <row r="119" spans="1:130" s="216" customFormat="1" ht="26.25" customHeight="1" x14ac:dyDescent="0.2">
      <c r="A119" s="1039" t="s">
        <v>442</v>
      </c>
      <c r="B119" s="930"/>
      <c r="C119" s="912" t="s">
        <v>443</v>
      </c>
      <c r="D119" s="880"/>
      <c r="E119" s="880"/>
      <c r="F119" s="880"/>
      <c r="G119" s="880"/>
      <c r="H119" s="880"/>
      <c r="I119" s="880"/>
      <c r="J119" s="880"/>
      <c r="K119" s="880"/>
      <c r="L119" s="880"/>
      <c r="M119" s="880"/>
      <c r="N119" s="880"/>
      <c r="O119" s="880"/>
      <c r="P119" s="880"/>
      <c r="Q119" s="880"/>
      <c r="R119" s="880"/>
      <c r="S119" s="880"/>
      <c r="T119" s="880"/>
      <c r="U119" s="880"/>
      <c r="V119" s="880"/>
      <c r="W119" s="880"/>
      <c r="X119" s="880"/>
      <c r="Y119" s="880"/>
      <c r="Z119" s="881"/>
      <c r="AA119" s="882">
        <v>154169</v>
      </c>
      <c r="AB119" s="883"/>
      <c r="AC119" s="883"/>
      <c r="AD119" s="883"/>
      <c r="AE119" s="884"/>
      <c r="AF119" s="885">
        <v>154320</v>
      </c>
      <c r="AG119" s="883"/>
      <c r="AH119" s="883"/>
      <c r="AI119" s="883"/>
      <c r="AJ119" s="884"/>
      <c r="AK119" s="885">
        <v>154472</v>
      </c>
      <c r="AL119" s="883"/>
      <c r="AM119" s="883"/>
      <c r="AN119" s="883"/>
      <c r="AO119" s="884"/>
      <c r="AP119" s="886">
        <v>0.5</v>
      </c>
      <c r="AQ119" s="887"/>
      <c r="AR119" s="887"/>
      <c r="AS119" s="887"/>
      <c r="AT119" s="888"/>
      <c r="AU119" s="893"/>
      <c r="AV119" s="894"/>
      <c r="AW119" s="894"/>
      <c r="AX119" s="894"/>
      <c r="AY119" s="894"/>
      <c r="AZ119" s="237" t="s">
        <v>190</v>
      </c>
      <c r="BA119" s="237"/>
      <c r="BB119" s="237"/>
      <c r="BC119" s="237"/>
      <c r="BD119" s="237"/>
      <c r="BE119" s="237"/>
      <c r="BF119" s="237"/>
      <c r="BG119" s="237"/>
      <c r="BH119" s="237"/>
      <c r="BI119" s="237"/>
      <c r="BJ119" s="237"/>
      <c r="BK119" s="237"/>
      <c r="BL119" s="237"/>
      <c r="BM119" s="237"/>
      <c r="BN119" s="237"/>
      <c r="BO119" s="960" t="s">
        <v>476</v>
      </c>
      <c r="BP119" s="988"/>
      <c r="BQ119" s="982">
        <v>60539590</v>
      </c>
      <c r="BR119" s="983"/>
      <c r="BS119" s="983"/>
      <c r="BT119" s="983"/>
      <c r="BU119" s="983"/>
      <c r="BV119" s="983">
        <v>56811929</v>
      </c>
      <c r="BW119" s="983"/>
      <c r="BX119" s="983"/>
      <c r="BY119" s="983"/>
      <c r="BZ119" s="983"/>
      <c r="CA119" s="983">
        <v>53540800</v>
      </c>
      <c r="CB119" s="983"/>
      <c r="CC119" s="983"/>
      <c r="CD119" s="983"/>
      <c r="CE119" s="983"/>
      <c r="CF119" s="984"/>
      <c r="CG119" s="985"/>
      <c r="CH119" s="985"/>
      <c r="CI119" s="985"/>
      <c r="CJ119" s="986"/>
      <c r="CK119" s="933"/>
      <c r="CL119" s="934"/>
      <c r="CM119" s="956" t="s">
        <v>477</v>
      </c>
      <c r="CN119" s="948"/>
      <c r="CO119" s="948"/>
      <c r="CP119" s="948"/>
      <c r="CQ119" s="948"/>
      <c r="CR119" s="948"/>
      <c r="CS119" s="948"/>
      <c r="CT119" s="948"/>
      <c r="CU119" s="948"/>
      <c r="CV119" s="948"/>
      <c r="CW119" s="948"/>
      <c r="CX119" s="948"/>
      <c r="CY119" s="948"/>
      <c r="CZ119" s="948"/>
      <c r="DA119" s="948"/>
      <c r="DB119" s="948"/>
      <c r="DC119" s="948"/>
      <c r="DD119" s="948"/>
      <c r="DE119" s="948"/>
      <c r="DF119" s="949"/>
      <c r="DG119" s="987" t="s">
        <v>478</v>
      </c>
      <c r="DH119" s="969"/>
      <c r="DI119" s="969"/>
      <c r="DJ119" s="969"/>
      <c r="DK119" s="970"/>
      <c r="DL119" s="968" t="s">
        <v>470</v>
      </c>
      <c r="DM119" s="969"/>
      <c r="DN119" s="969"/>
      <c r="DO119" s="969"/>
      <c r="DP119" s="970"/>
      <c r="DQ119" s="968" t="s">
        <v>479</v>
      </c>
      <c r="DR119" s="969"/>
      <c r="DS119" s="969"/>
      <c r="DT119" s="969"/>
      <c r="DU119" s="970"/>
      <c r="DV119" s="971" t="s">
        <v>239</v>
      </c>
      <c r="DW119" s="972"/>
      <c r="DX119" s="972"/>
      <c r="DY119" s="972"/>
      <c r="DZ119" s="973"/>
    </row>
    <row r="120" spans="1:130" s="216" customFormat="1" ht="26.25" customHeight="1" x14ac:dyDescent="0.2">
      <c r="A120" s="1040"/>
      <c r="B120" s="932"/>
      <c r="C120" s="905" t="s">
        <v>449</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941">
        <v>86020</v>
      </c>
      <c r="AB120" s="942"/>
      <c r="AC120" s="942"/>
      <c r="AD120" s="942"/>
      <c r="AE120" s="943"/>
      <c r="AF120" s="944">
        <v>86023</v>
      </c>
      <c r="AG120" s="942"/>
      <c r="AH120" s="942"/>
      <c r="AI120" s="942"/>
      <c r="AJ120" s="943"/>
      <c r="AK120" s="944">
        <v>86028</v>
      </c>
      <c r="AL120" s="942"/>
      <c r="AM120" s="942"/>
      <c r="AN120" s="942"/>
      <c r="AO120" s="943"/>
      <c r="AP120" s="945">
        <v>0.3</v>
      </c>
      <c r="AQ120" s="946"/>
      <c r="AR120" s="946"/>
      <c r="AS120" s="946"/>
      <c r="AT120" s="947"/>
      <c r="AU120" s="974" t="s">
        <v>480</v>
      </c>
      <c r="AV120" s="975"/>
      <c r="AW120" s="975"/>
      <c r="AX120" s="975"/>
      <c r="AY120" s="976"/>
      <c r="AZ120" s="912" t="s">
        <v>481</v>
      </c>
      <c r="BA120" s="880"/>
      <c r="BB120" s="880"/>
      <c r="BC120" s="880"/>
      <c r="BD120" s="880"/>
      <c r="BE120" s="880"/>
      <c r="BF120" s="880"/>
      <c r="BG120" s="880"/>
      <c r="BH120" s="880"/>
      <c r="BI120" s="880"/>
      <c r="BJ120" s="880"/>
      <c r="BK120" s="880"/>
      <c r="BL120" s="880"/>
      <c r="BM120" s="880"/>
      <c r="BN120" s="880"/>
      <c r="BO120" s="880"/>
      <c r="BP120" s="881"/>
      <c r="BQ120" s="913">
        <v>7847746</v>
      </c>
      <c r="BR120" s="914"/>
      <c r="BS120" s="914"/>
      <c r="BT120" s="914"/>
      <c r="BU120" s="914"/>
      <c r="BV120" s="914">
        <v>8267040</v>
      </c>
      <c r="BW120" s="914"/>
      <c r="BX120" s="914"/>
      <c r="BY120" s="914"/>
      <c r="BZ120" s="914"/>
      <c r="CA120" s="914">
        <v>9971545</v>
      </c>
      <c r="CB120" s="914"/>
      <c r="CC120" s="914"/>
      <c r="CD120" s="914"/>
      <c r="CE120" s="914"/>
      <c r="CF120" s="927">
        <v>29.6</v>
      </c>
      <c r="CG120" s="928"/>
      <c r="CH120" s="928"/>
      <c r="CI120" s="928"/>
      <c r="CJ120" s="928"/>
      <c r="CK120" s="989" t="s">
        <v>482</v>
      </c>
      <c r="CL120" s="990"/>
      <c r="CM120" s="990"/>
      <c r="CN120" s="990"/>
      <c r="CO120" s="991"/>
      <c r="CP120" s="997" t="s">
        <v>483</v>
      </c>
      <c r="CQ120" s="998"/>
      <c r="CR120" s="998"/>
      <c r="CS120" s="998"/>
      <c r="CT120" s="998"/>
      <c r="CU120" s="998"/>
      <c r="CV120" s="998"/>
      <c r="CW120" s="998"/>
      <c r="CX120" s="998"/>
      <c r="CY120" s="998"/>
      <c r="CZ120" s="998"/>
      <c r="DA120" s="998"/>
      <c r="DB120" s="998"/>
      <c r="DC120" s="998"/>
      <c r="DD120" s="998"/>
      <c r="DE120" s="998"/>
      <c r="DF120" s="999"/>
      <c r="DG120" s="913">
        <v>643518</v>
      </c>
      <c r="DH120" s="914"/>
      <c r="DI120" s="914"/>
      <c r="DJ120" s="914"/>
      <c r="DK120" s="914"/>
      <c r="DL120" s="914">
        <v>542938</v>
      </c>
      <c r="DM120" s="914"/>
      <c r="DN120" s="914"/>
      <c r="DO120" s="914"/>
      <c r="DP120" s="914"/>
      <c r="DQ120" s="914">
        <v>541372</v>
      </c>
      <c r="DR120" s="914"/>
      <c r="DS120" s="914"/>
      <c r="DT120" s="914"/>
      <c r="DU120" s="914"/>
      <c r="DV120" s="915">
        <v>1.6</v>
      </c>
      <c r="DW120" s="915"/>
      <c r="DX120" s="915"/>
      <c r="DY120" s="915"/>
      <c r="DZ120" s="916"/>
    </row>
    <row r="121" spans="1:130" s="216" customFormat="1" ht="26.25" customHeight="1" x14ac:dyDescent="0.2">
      <c r="A121" s="1040"/>
      <c r="B121" s="932"/>
      <c r="C121" s="957" t="s">
        <v>484</v>
      </c>
      <c r="D121" s="958"/>
      <c r="E121" s="958"/>
      <c r="F121" s="958"/>
      <c r="G121" s="958"/>
      <c r="H121" s="958"/>
      <c r="I121" s="958"/>
      <c r="J121" s="958"/>
      <c r="K121" s="958"/>
      <c r="L121" s="958"/>
      <c r="M121" s="958"/>
      <c r="N121" s="958"/>
      <c r="O121" s="958"/>
      <c r="P121" s="958"/>
      <c r="Q121" s="958"/>
      <c r="R121" s="958"/>
      <c r="S121" s="958"/>
      <c r="T121" s="958"/>
      <c r="U121" s="958"/>
      <c r="V121" s="958"/>
      <c r="W121" s="958"/>
      <c r="X121" s="958"/>
      <c r="Y121" s="958"/>
      <c r="Z121" s="959"/>
      <c r="AA121" s="941" t="s">
        <v>446</v>
      </c>
      <c r="AB121" s="942"/>
      <c r="AC121" s="942"/>
      <c r="AD121" s="942"/>
      <c r="AE121" s="943"/>
      <c r="AF121" s="944" t="s">
        <v>470</v>
      </c>
      <c r="AG121" s="942"/>
      <c r="AH121" s="942"/>
      <c r="AI121" s="942"/>
      <c r="AJ121" s="943"/>
      <c r="AK121" s="944" t="s">
        <v>478</v>
      </c>
      <c r="AL121" s="942"/>
      <c r="AM121" s="942"/>
      <c r="AN121" s="942"/>
      <c r="AO121" s="943"/>
      <c r="AP121" s="945" t="s">
        <v>468</v>
      </c>
      <c r="AQ121" s="946"/>
      <c r="AR121" s="946"/>
      <c r="AS121" s="946"/>
      <c r="AT121" s="947"/>
      <c r="AU121" s="977"/>
      <c r="AV121" s="978"/>
      <c r="AW121" s="978"/>
      <c r="AX121" s="978"/>
      <c r="AY121" s="979"/>
      <c r="AZ121" s="905" t="s">
        <v>485</v>
      </c>
      <c r="BA121" s="906"/>
      <c r="BB121" s="906"/>
      <c r="BC121" s="906"/>
      <c r="BD121" s="906"/>
      <c r="BE121" s="906"/>
      <c r="BF121" s="906"/>
      <c r="BG121" s="906"/>
      <c r="BH121" s="906"/>
      <c r="BI121" s="906"/>
      <c r="BJ121" s="906"/>
      <c r="BK121" s="906"/>
      <c r="BL121" s="906"/>
      <c r="BM121" s="906"/>
      <c r="BN121" s="906"/>
      <c r="BO121" s="906"/>
      <c r="BP121" s="907"/>
      <c r="BQ121" s="908">
        <v>9738496</v>
      </c>
      <c r="BR121" s="909"/>
      <c r="BS121" s="909"/>
      <c r="BT121" s="909"/>
      <c r="BU121" s="909"/>
      <c r="BV121" s="909">
        <v>8890666</v>
      </c>
      <c r="BW121" s="909"/>
      <c r="BX121" s="909"/>
      <c r="BY121" s="909"/>
      <c r="BZ121" s="909"/>
      <c r="CA121" s="909">
        <v>7233630</v>
      </c>
      <c r="CB121" s="909"/>
      <c r="CC121" s="909"/>
      <c r="CD121" s="909"/>
      <c r="CE121" s="909"/>
      <c r="CF121" s="903">
        <v>21.5</v>
      </c>
      <c r="CG121" s="904"/>
      <c r="CH121" s="904"/>
      <c r="CI121" s="904"/>
      <c r="CJ121" s="904"/>
      <c r="CK121" s="992"/>
      <c r="CL121" s="993"/>
      <c r="CM121" s="993"/>
      <c r="CN121" s="993"/>
      <c r="CO121" s="994"/>
      <c r="CP121" s="1002" t="s">
        <v>486</v>
      </c>
      <c r="CQ121" s="1003"/>
      <c r="CR121" s="1003"/>
      <c r="CS121" s="1003"/>
      <c r="CT121" s="1003"/>
      <c r="CU121" s="1003"/>
      <c r="CV121" s="1003"/>
      <c r="CW121" s="1003"/>
      <c r="CX121" s="1003"/>
      <c r="CY121" s="1003"/>
      <c r="CZ121" s="1003"/>
      <c r="DA121" s="1003"/>
      <c r="DB121" s="1003"/>
      <c r="DC121" s="1003"/>
      <c r="DD121" s="1003"/>
      <c r="DE121" s="1003"/>
      <c r="DF121" s="1004"/>
      <c r="DG121" s="908" t="s">
        <v>239</v>
      </c>
      <c r="DH121" s="909"/>
      <c r="DI121" s="909"/>
      <c r="DJ121" s="909"/>
      <c r="DK121" s="909"/>
      <c r="DL121" s="909" t="s">
        <v>472</v>
      </c>
      <c r="DM121" s="909"/>
      <c r="DN121" s="909"/>
      <c r="DO121" s="909"/>
      <c r="DP121" s="909"/>
      <c r="DQ121" s="909" t="s">
        <v>472</v>
      </c>
      <c r="DR121" s="909"/>
      <c r="DS121" s="909"/>
      <c r="DT121" s="909"/>
      <c r="DU121" s="909"/>
      <c r="DV121" s="910" t="s">
        <v>479</v>
      </c>
      <c r="DW121" s="910"/>
      <c r="DX121" s="910"/>
      <c r="DY121" s="910"/>
      <c r="DZ121" s="911"/>
    </row>
    <row r="122" spans="1:130" s="216" customFormat="1" ht="26.25" customHeight="1" x14ac:dyDescent="0.2">
      <c r="A122" s="1040"/>
      <c r="B122" s="932"/>
      <c r="C122" s="905" t="s">
        <v>459</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941" t="s">
        <v>239</v>
      </c>
      <c r="AB122" s="942"/>
      <c r="AC122" s="942"/>
      <c r="AD122" s="942"/>
      <c r="AE122" s="943"/>
      <c r="AF122" s="944" t="s">
        <v>468</v>
      </c>
      <c r="AG122" s="942"/>
      <c r="AH122" s="942"/>
      <c r="AI122" s="942"/>
      <c r="AJ122" s="943"/>
      <c r="AK122" s="944" t="s">
        <v>446</v>
      </c>
      <c r="AL122" s="942"/>
      <c r="AM122" s="942"/>
      <c r="AN122" s="942"/>
      <c r="AO122" s="943"/>
      <c r="AP122" s="945" t="s">
        <v>239</v>
      </c>
      <c r="AQ122" s="946"/>
      <c r="AR122" s="946"/>
      <c r="AS122" s="946"/>
      <c r="AT122" s="947"/>
      <c r="AU122" s="977"/>
      <c r="AV122" s="978"/>
      <c r="AW122" s="978"/>
      <c r="AX122" s="978"/>
      <c r="AY122" s="979"/>
      <c r="AZ122" s="956" t="s">
        <v>487</v>
      </c>
      <c r="BA122" s="948"/>
      <c r="BB122" s="948"/>
      <c r="BC122" s="948"/>
      <c r="BD122" s="948"/>
      <c r="BE122" s="948"/>
      <c r="BF122" s="948"/>
      <c r="BG122" s="948"/>
      <c r="BH122" s="948"/>
      <c r="BI122" s="948"/>
      <c r="BJ122" s="948"/>
      <c r="BK122" s="948"/>
      <c r="BL122" s="948"/>
      <c r="BM122" s="948"/>
      <c r="BN122" s="948"/>
      <c r="BO122" s="948"/>
      <c r="BP122" s="949"/>
      <c r="BQ122" s="982">
        <v>36593894</v>
      </c>
      <c r="BR122" s="983"/>
      <c r="BS122" s="983"/>
      <c r="BT122" s="983"/>
      <c r="BU122" s="983"/>
      <c r="BV122" s="983">
        <v>34842356</v>
      </c>
      <c r="BW122" s="983"/>
      <c r="BX122" s="983"/>
      <c r="BY122" s="983"/>
      <c r="BZ122" s="983"/>
      <c r="CA122" s="983">
        <v>34482718</v>
      </c>
      <c r="CB122" s="983"/>
      <c r="CC122" s="983"/>
      <c r="CD122" s="983"/>
      <c r="CE122" s="983"/>
      <c r="CF122" s="1000">
        <v>102.4</v>
      </c>
      <c r="CG122" s="1001"/>
      <c r="CH122" s="1001"/>
      <c r="CI122" s="1001"/>
      <c r="CJ122" s="1001"/>
      <c r="CK122" s="992"/>
      <c r="CL122" s="993"/>
      <c r="CM122" s="993"/>
      <c r="CN122" s="993"/>
      <c r="CO122" s="994"/>
      <c r="CP122" s="1002" t="s">
        <v>488</v>
      </c>
      <c r="CQ122" s="1003"/>
      <c r="CR122" s="1003"/>
      <c r="CS122" s="1003"/>
      <c r="CT122" s="1003"/>
      <c r="CU122" s="1003"/>
      <c r="CV122" s="1003"/>
      <c r="CW122" s="1003"/>
      <c r="CX122" s="1003"/>
      <c r="CY122" s="1003"/>
      <c r="CZ122" s="1003"/>
      <c r="DA122" s="1003"/>
      <c r="DB122" s="1003"/>
      <c r="DC122" s="1003"/>
      <c r="DD122" s="1003"/>
      <c r="DE122" s="1003"/>
      <c r="DF122" s="1004"/>
      <c r="DG122" s="908" t="s">
        <v>446</v>
      </c>
      <c r="DH122" s="909"/>
      <c r="DI122" s="909"/>
      <c r="DJ122" s="909"/>
      <c r="DK122" s="909"/>
      <c r="DL122" s="909" t="s">
        <v>446</v>
      </c>
      <c r="DM122" s="909"/>
      <c r="DN122" s="909"/>
      <c r="DO122" s="909"/>
      <c r="DP122" s="909"/>
      <c r="DQ122" s="909" t="s">
        <v>473</v>
      </c>
      <c r="DR122" s="909"/>
      <c r="DS122" s="909"/>
      <c r="DT122" s="909"/>
      <c r="DU122" s="909"/>
      <c r="DV122" s="910" t="s">
        <v>489</v>
      </c>
      <c r="DW122" s="910"/>
      <c r="DX122" s="910"/>
      <c r="DY122" s="910"/>
      <c r="DZ122" s="911"/>
    </row>
    <row r="123" spans="1:130" s="216" customFormat="1" ht="26.25" customHeight="1" x14ac:dyDescent="0.2">
      <c r="A123" s="1040"/>
      <c r="B123" s="932"/>
      <c r="C123" s="905" t="s">
        <v>465</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941" t="s">
        <v>470</v>
      </c>
      <c r="AB123" s="942"/>
      <c r="AC123" s="942"/>
      <c r="AD123" s="942"/>
      <c r="AE123" s="943"/>
      <c r="AF123" s="944" t="s">
        <v>239</v>
      </c>
      <c r="AG123" s="942"/>
      <c r="AH123" s="942"/>
      <c r="AI123" s="942"/>
      <c r="AJ123" s="943"/>
      <c r="AK123" s="944" t="s">
        <v>479</v>
      </c>
      <c r="AL123" s="942"/>
      <c r="AM123" s="942"/>
      <c r="AN123" s="942"/>
      <c r="AO123" s="943"/>
      <c r="AP123" s="945" t="s">
        <v>472</v>
      </c>
      <c r="AQ123" s="946"/>
      <c r="AR123" s="946"/>
      <c r="AS123" s="946"/>
      <c r="AT123" s="947"/>
      <c r="AU123" s="980"/>
      <c r="AV123" s="981"/>
      <c r="AW123" s="981"/>
      <c r="AX123" s="981"/>
      <c r="AY123" s="981"/>
      <c r="AZ123" s="237" t="s">
        <v>190</v>
      </c>
      <c r="BA123" s="237"/>
      <c r="BB123" s="237"/>
      <c r="BC123" s="237"/>
      <c r="BD123" s="237"/>
      <c r="BE123" s="237"/>
      <c r="BF123" s="237"/>
      <c r="BG123" s="237"/>
      <c r="BH123" s="237"/>
      <c r="BI123" s="237"/>
      <c r="BJ123" s="237"/>
      <c r="BK123" s="237"/>
      <c r="BL123" s="237"/>
      <c r="BM123" s="237"/>
      <c r="BN123" s="237"/>
      <c r="BO123" s="960" t="s">
        <v>490</v>
      </c>
      <c r="BP123" s="988"/>
      <c r="BQ123" s="1046">
        <v>54180136</v>
      </c>
      <c r="BR123" s="1047"/>
      <c r="BS123" s="1047"/>
      <c r="BT123" s="1047"/>
      <c r="BU123" s="1047"/>
      <c r="BV123" s="1047">
        <v>52000062</v>
      </c>
      <c r="BW123" s="1047"/>
      <c r="BX123" s="1047"/>
      <c r="BY123" s="1047"/>
      <c r="BZ123" s="1047"/>
      <c r="CA123" s="1047">
        <v>51687893</v>
      </c>
      <c r="CB123" s="1047"/>
      <c r="CC123" s="1047"/>
      <c r="CD123" s="1047"/>
      <c r="CE123" s="1047"/>
      <c r="CF123" s="984"/>
      <c r="CG123" s="985"/>
      <c r="CH123" s="985"/>
      <c r="CI123" s="985"/>
      <c r="CJ123" s="986"/>
      <c r="CK123" s="992"/>
      <c r="CL123" s="993"/>
      <c r="CM123" s="993"/>
      <c r="CN123" s="993"/>
      <c r="CO123" s="994"/>
      <c r="CP123" s="1002" t="s">
        <v>491</v>
      </c>
      <c r="CQ123" s="1003"/>
      <c r="CR123" s="1003"/>
      <c r="CS123" s="1003"/>
      <c r="CT123" s="1003"/>
      <c r="CU123" s="1003"/>
      <c r="CV123" s="1003"/>
      <c r="CW123" s="1003"/>
      <c r="CX123" s="1003"/>
      <c r="CY123" s="1003"/>
      <c r="CZ123" s="1003"/>
      <c r="DA123" s="1003"/>
      <c r="DB123" s="1003"/>
      <c r="DC123" s="1003"/>
      <c r="DD123" s="1003"/>
      <c r="DE123" s="1003"/>
      <c r="DF123" s="1004"/>
      <c r="DG123" s="941" t="s">
        <v>446</v>
      </c>
      <c r="DH123" s="942"/>
      <c r="DI123" s="942"/>
      <c r="DJ123" s="942"/>
      <c r="DK123" s="943"/>
      <c r="DL123" s="944" t="s">
        <v>239</v>
      </c>
      <c r="DM123" s="942"/>
      <c r="DN123" s="942"/>
      <c r="DO123" s="942"/>
      <c r="DP123" s="943"/>
      <c r="DQ123" s="944" t="s">
        <v>239</v>
      </c>
      <c r="DR123" s="942"/>
      <c r="DS123" s="942"/>
      <c r="DT123" s="942"/>
      <c r="DU123" s="943"/>
      <c r="DV123" s="945" t="s">
        <v>468</v>
      </c>
      <c r="DW123" s="946"/>
      <c r="DX123" s="946"/>
      <c r="DY123" s="946"/>
      <c r="DZ123" s="947"/>
    </row>
    <row r="124" spans="1:130" s="216" customFormat="1" ht="26.25" customHeight="1" thickBot="1" x14ac:dyDescent="0.25">
      <c r="A124" s="1040"/>
      <c r="B124" s="932"/>
      <c r="C124" s="905" t="s">
        <v>471</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941" t="s">
        <v>446</v>
      </c>
      <c r="AB124" s="942"/>
      <c r="AC124" s="942"/>
      <c r="AD124" s="942"/>
      <c r="AE124" s="943"/>
      <c r="AF124" s="944" t="s">
        <v>446</v>
      </c>
      <c r="AG124" s="942"/>
      <c r="AH124" s="942"/>
      <c r="AI124" s="942"/>
      <c r="AJ124" s="943"/>
      <c r="AK124" s="944" t="s">
        <v>239</v>
      </c>
      <c r="AL124" s="942"/>
      <c r="AM124" s="942"/>
      <c r="AN124" s="942"/>
      <c r="AO124" s="943"/>
      <c r="AP124" s="945" t="s">
        <v>446</v>
      </c>
      <c r="AQ124" s="946"/>
      <c r="AR124" s="946"/>
      <c r="AS124" s="946"/>
      <c r="AT124" s="947"/>
      <c r="AU124" s="1042" t="s">
        <v>492</v>
      </c>
      <c r="AV124" s="1043"/>
      <c r="AW124" s="1043"/>
      <c r="AX124" s="1043"/>
      <c r="AY124" s="1043"/>
      <c r="AZ124" s="1043"/>
      <c r="BA124" s="1043"/>
      <c r="BB124" s="1043"/>
      <c r="BC124" s="1043"/>
      <c r="BD124" s="1043"/>
      <c r="BE124" s="1043"/>
      <c r="BF124" s="1043"/>
      <c r="BG124" s="1043"/>
      <c r="BH124" s="1043"/>
      <c r="BI124" s="1043"/>
      <c r="BJ124" s="1043"/>
      <c r="BK124" s="1043"/>
      <c r="BL124" s="1043"/>
      <c r="BM124" s="1043"/>
      <c r="BN124" s="1043"/>
      <c r="BO124" s="1043"/>
      <c r="BP124" s="1044"/>
      <c r="BQ124" s="1045">
        <v>21</v>
      </c>
      <c r="BR124" s="1010"/>
      <c r="BS124" s="1010"/>
      <c r="BT124" s="1010"/>
      <c r="BU124" s="1010"/>
      <c r="BV124" s="1010">
        <v>15.3</v>
      </c>
      <c r="BW124" s="1010"/>
      <c r="BX124" s="1010"/>
      <c r="BY124" s="1010"/>
      <c r="BZ124" s="1010"/>
      <c r="CA124" s="1010">
        <v>5.5</v>
      </c>
      <c r="CB124" s="1010"/>
      <c r="CC124" s="1010"/>
      <c r="CD124" s="1010"/>
      <c r="CE124" s="1010"/>
      <c r="CF124" s="1011"/>
      <c r="CG124" s="1012"/>
      <c r="CH124" s="1012"/>
      <c r="CI124" s="1012"/>
      <c r="CJ124" s="1013"/>
      <c r="CK124" s="995"/>
      <c r="CL124" s="995"/>
      <c r="CM124" s="995"/>
      <c r="CN124" s="995"/>
      <c r="CO124" s="996"/>
      <c r="CP124" s="1002" t="s">
        <v>493</v>
      </c>
      <c r="CQ124" s="1003"/>
      <c r="CR124" s="1003"/>
      <c r="CS124" s="1003"/>
      <c r="CT124" s="1003"/>
      <c r="CU124" s="1003"/>
      <c r="CV124" s="1003"/>
      <c r="CW124" s="1003"/>
      <c r="CX124" s="1003"/>
      <c r="CY124" s="1003"/>
      <c r="CZ124" s="1003"/>
      <c r="DA124" s="1003"/>
      <c r="DB124" s="1003"/>
      <c r="DC124" s="1003"/>
      <c r="DD124" s="1003"/>
      <c r="DE124" s="1003"/>
      <c r="DF124" s="1004"/>
      <c r="DG124" s="987" t="s">
        <v>472</v>
      </c>
      <c r="DH124" s="969"/>
      <c r="DI124" s="969"/>
      <c r="DJ124" s="969"/>
      <c r="DK124" s="970"/>
      <c r="DL124" s="968" t="s">
        <v>473</v>
      </c>
      <c r="DM124" s="969"/>
      <c r="DN124" s="969"/>
      <c r="DO124" s="969"/>
      <c r="DP124" s="970"/>
      <c r="DQ124" s="968" t="s">
        <v>239</v>
      </c>
      <c r="DR124" s="969"/>
      <c r="DS124" s="969"/>
      <c r="DT124" s="969"/>
      <c r="DU124" s="970"/>
      <c r="DV124" s="971" t="s">
        <v>478</v>
      </c>
      <c r="DW124" s="972"/>
      <c r="DX124" s="972"/>
      <c r="DY124" s="972"/>
      <c r="DZ124" s="973"/>
    </row>
    <row r="125" spans="1:130" s="216" customFormat="1" ht="26.25" customHeight="1" x14ac:dyDescent="0.2">
      <c r="A125" s="1040"/>
      <c r="B125" s="932"/>
      <c r="C125" s="905" t="s">
        <v>475</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941" t="s">
        <v>446</v>
      </c>
      <c r="AB125" s="942"/>
      <c r="AC125" s="942"/>
      <c r="AD125" s="942"/>
      <c r="AE125" s="943"/>
      <c r="AF125" s="944" t="s">
        <v>470</v>
      </c>
      <c r="AG125" s="942"/>
      <c r="AH125" s="942"/>
      <c r="AI125" s="942"/>
      <c r="AJ125" s="943"/>
      <c r="AK125" s="944" t="s">
        <v>468</v>
      </c>
      <c r="AL125" s="942"/>
      <c r="AM125" s="942"/>
      <c r="AN125" s="942"/>
      <c r="AO125" s="943"/>
      <c r="AP125" s="945" t="s">
        <v>468</v>
      </c>
      <c r="AQ125" s="946"/>
      <c r="AR125" s="946"/>
      <c r="AS125" s="946"/>
      <c r="AT125" s="947"/>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1005" t="s">
        <v>494</v>
      </c>
      <c r="CL125" s="990"/>
      <c r="CM125" s="990"/>
      <c r="CN125" s="990"/>
      <c r="CO125" s="991"/>
      <c r="CP125" s="912" t="s">
        <v>495</v>
      </c>
      <c r="CQ125" s="880"/>
      <c r="CR125" s="880"/>
      <c r="CS125" s="880"/>
      <c r="CT125" s="880"/>
      <c r="CU125" s="880"/>
      <c r="CV125" s="880"/>
      <c r="CW125" s="880"/>
      <c r="CX125" s="880"/>
      <c r="CY125" s="880"/>
      <c r="CZ125" s="880"/>
      <c r="DA125" s="880"/>
      <c r="DB125" s="880"/>
      <c r="DC125" s="880"/>
      <c r="DD125" s="880"/>
      <c r="DE125" s="880"/>
      <c r="DF125" s="881"/>
      <c r="DG125" s="913" t="s">
        <v>239</v>
      </c>
      <c r="DH125" s="914"/>
      <c r="DI125" s="914"/>
      <c r="DJ125" s="914"/>
      <c r="DK125" s="914"/>
      <c r="DL125" s="914" t="s">
        <v>478</v>
      </c>
      <c r="DM125" s="914"/>
      <c r="DN125" s="914"/>
      <c r="DO125" s="914"/>
      <c r="DP125" s="914"/>
      <c r="DQ125" s="914" t="s">
        <v>239</v>
      </c>
      <c r="DR125" s="914"/>
      <c r="DS125" s="914"/>
      <c r="DT125" s="914"/>
      <c r="DU125" s="914"/>
      <c r="DV125" s="915" t="s">
        <v>496</v>
      </c>
      <c r="DW125" s="915"/>
      <c r="DX125" s="915"/>
      <c r="DY125" s="915"/>
      <c r="DZ125" s="916"/>
    </row>
    <row r="126" spans="1:130" s="216" customFormat="1" ht="26.25" customHeight="1" thickBot="1" x14ac:dyDescent="0.25">
      <c r="A126" s="1040"/>
      <c r="B126" s="932"/>
      <c r="C126" s="905" t="s">
        <v>477</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941" t="s">
        <v>239</v>
      </c>
      <c r="AB126" s="942"/>
      <c r="AC126" s="942"/>
      <c r="AD126" s="942"/>
      <c r="AE126" s="943"/>
      <c r="AF126" s="944" t="s">
        <v>497</v>
      </c>
      <c r="AG126" s="942"/>
      <c r="AH126" s="942"/>
      <c r="AI126" s="942"/>
      <c r="AJ126" s="943"/>
      <c r="AK126" s="944" t="s">
        <v>446</v>
      </c>
      <c r="AL126" s="942"/>
      <c r="AM126" s="942"/>
      <c r="AN126" s="942"/>
      <c r="AO126" s="943"/>
      <c r="AP126" s="945" t="s">
        <v>239</v>
      </c>
      <c r="AQ126" s="946"/>
      <c r="AR126" s="946"/>
      <c r="AS126" s="946"/>
      <c r="AT126" s="947"/>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1006"/>
      <c r="CL126" s="993"/>
      <c r="CM126" s="993"/>
      <c r="CN126" s="993"/>
      <c r="CO126" s="994"/>
      <c r="CP126" s="905" t="s">
        <v>498</v>
      </c>
      <c r="CQ126" s="906"/>
      <c r="CR126" s="906"/>
      <c r="CS126" s="906"/>
      <c r="CT126" s="906"/>
      <c r="CU126" s="906"/>
      <c r="CV126" s="906"/>
      <c r="CW126" s="906"/>
      <c r="CX126" s="906"/>
      <c r="CY126" s="906"/>
      <c r="CZ126" s="906"/>
      <c r="DA126" s="906"/>
      <c r="DB126" s="906"/>
      <c r="DC126" s="906"/>
      <c r="DD126" s="906"/>
      <c r="DE126" s="906"/>
      <c r="DF126" s="907"/>
      <c r="DG126" s="908" t="s">
        <v>478</v>
      </c>
      <c r="DH126" s="909"/>
      <c r="DI126" s="909"/>
      <c r="DJ126" s="909"/>
      <c r="DK126" s="909"/>
      <c r="DL126" s="909" t="s">
        <v>473</v>
      </c>
      <c r="DM126" s="909"/>
      <c r="DN126" s="909"/>
      <c r="DO126" s="909"/>
      <c r="DP126" s="909"/>
      <c r="DQ126" s="909" t="s">
        <v>496</v>
      </c>
      <c r="DR126" s="909"/>
      <c r="DS126" s="909"/>
      <c r="DT126" s="909"/>
      <c r="DU126" s="909"/>
      <c r="DV126" s="910" t="s">
        <v>446</v>
      </c>
      <c r="DW126" s="910"/>
      <c r="DX126" s="910"/>
      <c r="DY126" s="910"/>
      <c r="DZ126" s="911"/>
    </row>
    <row r="127" spans="1:130" s="216" customFormat="1" ht="26.25" customHeight="1" x14ac:dyDescent="0.2">
      <c r="A127" s="1041"/>
      <c r="B127" s="934"/>
      <c r="C127" s="956" t="s">
        <v>499</v>
      </c>
      <c r="D127" s="948"/>
      <c r="E127" s="948"/>
      <c r="F127" s="948"/>
      <c r="G127" s="948"/>
      <c r="H127" s="948"/>
      <c r="I127" s="948"/>
      <c r="J127" s="948"/>
      <c r="K127" s="948"/>
      <c r="L127" s="948"/>
      <c r="M127" s="948"/>
      <c r="N127" s="948"/>
      <c r="O127" s="948"/>
      <c r="P127" s="948"/>
      <c r="Q127" s="948"/>
      <c r="R127" s="948"/>
      <c r="S127" s="948"/>
      <c r="T127" s="948"/>
      <c r="U127" s="948"/>
      <c r="V127" s="948"/>
      <c r="W127" s="948"/>
      <c r="X127" s="948"/>
      <c r="Y127" s="948"/>
      <c r="Z127" s="949"/>
      <c r="AA127" s="941" t="s">
        <v>446</v>
      </c>
      <c r="AB127" s="942"/>
      <c r="AC127" s="942"/>
      <c r="AD127" s="942"/>
      <c r="AE127" s="943"/>
      <c r="AF127" s="944" t="s">
        <v>239</v>
      </c>
      <c r="AG127" s="942"/>
      <c r="AH127" s="942"/>
      <c r="AI127" s="942"/>
      <c r="AJ127" s="943"/>
      <c r="AK127" s="944" t="s">
        <v>472</v>
      </c>
      <c r="AL127" s="942"/>
      <c r="AM127" s="942"/>
      <c r="AN127" s="942"/>
      <c r="AO127" s="943"/>
      <c r="AP127" s="945" t="s">
        <v>446</v>
      </c>
      <c r="AQ127" s="946"/>
      <c r="AR127" s="946"/>
      <c r="AS127" s="946"/>
      <c r="AT127" s="947"/>
      <c r="AU127" s="218"/>
      <c r="AV127" s="218"/>
      <c r="AW127" s="218"/>
      <c r="AX127" s="1014" t="s">
        <v>500</v>
      </c>
      <c r="AY127" s="1015"/>
      <c r="AZ127" s="1015"/>
      <c r="BA127" s="1015"/>
      <c r="BB127" s="1015"/>
      <c r="BC127" s="1015"/>
      <c r="BD127" s="1015"/>
      <c r="BE127" s="1016"/>
      <c r="BF127" s="1017" t="s">
        <v>501</v>
      </c>
      <c r="BG127" s="1015"/>
      <c r="BH127" s="1015"/>
      <c r="BI127" s="1015"/>
      <c r="BJ127" s="1015"/>
      <c r="BK127" s="1015"/>
      <c r="BL127" s="1016"/>
      <c r="BM127" s="1017" t="s">
        <v>502</v>
      </c>
      <c r="BN127" s="1015"/>
      <c r="BO127" s="1015"/>
      <c r="BP127" s="1015"/>
      <c r="BQ127" s="1015"/>
      <c r="BR127" s="1015"/>
      <c r="BS127" s="1016"/>
      <c r="BT127" s="1017" t="s">
        <v>503</v>
      </c>
      <c r="BU127" s="1015"/>
      <c r="BV127" s="1015"/>
      <c r="BW127" s="1015"/>
      <c r="BX127" s="1015"/>
      <c r="BY127" s="1015"/>
      <c r="BZ127" s="1038"/>
      <c r="CA127" s="218"/>
      <c r="CB127" s="218"/>
      <c r="CC127" s="218"/>
      <c r="CD127" s="241"/>
      <c r="CE127" s="241"/>
      <c r="CF127" s="241"/>
      <c r="CG127" s="218"/>
      <c r="CH127" s="218"/>
      <c r="CI127" s="218"/>
      <c r="CJ127" s="240"/>
      <c r="CK127" s="1006"/>
      <c r="CL127" s="993"/>
      <c r="CM127" s="993"/>
      <c r="CN127" s="993"/>
      <c r="CO127" s="994"/>
      <c r="CP127" s="905" t="s">
        <v>504</v>
      </c>
      <c r="CQ127" s="906"/>
      <c r="CR127" s="906"/>
      <c r="CS127" s="906"/>
      <c r="CT127" s="906"/>
      <c r="CU127" s="906"/>
      <c r="CV127" s="906"/>
      <c r="CW127" s="906"/>
      <c r="CX127" s="906"/>
      <c r="CY127" s="906"/>
      <c r="CZ127" s="906"/>
      <c r="DA127" s="906"/>
      <c r="DB127" s="906"/>
      <c r="DC127" s="906"/>
      <c r="DD127" s="906"/>
      <c r="DE127" s="906"/>
      <c r="DF127" s="907"/>
      <c r="DG127" s="908" t="s">
        <v>489</v>
      </c>
      <c r="DH127" s="909"/>
      <c r="DI127" s="909"/>
      <c r="DJ127" s="909"/>
      <c r="DK127" s="909"/>
      <c r="DL127" s="909" t="s">
        <v>468</v>
      </c>
      <c r="DM127" s="909"/>
      <c r="DN127" s="909"/>
      <c r="DO127" s="909"/>
      <c r="DP127" s="909"/>
      <c r="DQ127" s="909" t="s">
        <v>468</v>
      </c>
      <c r="DR127" s="909"/>
      <c r="DS127" s="909"/>
      <c r="DT127" s="909"/>
      <c r="DU127" s="909"/>
      <c r="DV127" s="910" t="s">
        <v>468</v>
      </c>
      <c r="DW127" s="910"/>
      <c r="DX127" s="910"/>
      <c r="DY127" s="910"/>
      <c r="DZ127" s="911"/>
    </row>
    <row r="128" spans="1:130" s="216" customFormat="1" ht="26.25" customHeight="1" thickBot="1" x14ac:dyDescent="0.25">
      <c r="A128" s="1024" t="s">
        <v>505</v>
      </c>
      <c r="B128" s="1025"/>
      <c r="C128" s="1025"/>
      <c r="D128" s="1025"/>
      <c r="E128" s="1025"/>
      <c r="F128" s="1025"/>
      <c r="G128" s="1025"/>
      <c r="H128" s="1025"/>
      <c r="I128" s="1025"/>
      <c r="J128" s="1025"/>
      <c r="K128" s="1025"/>
      <c r="L128" s="1025"/>
      <c r="M128" s="1025"/>
      <c r="N128" s="1025"/>
      <c r="O128" s="1025"/>
      <c r="P128" s="1025"/>
      <c r="Q128" s="1025"/>
      <c r="R128" s="1025"/>
      <c r="S128" s="1025"/>
      <c r="T128" s="1025"/>
      <c r="U128" s="1025"/>
      <c r="V128" s="1025"/>
      <c r="W128" s="1026" t="s">
        <v>506</v>
      </c>
      <c r="X128" s="1026"/>
      <c r="Y128" s="1026"/>
      <c r="Z128" s="1027"/>
      <c r="AA128" s="1028">
        <v>1243413</v>
      </c>
      <c r="AB128" s="1029"/>
      <c r="AC128" s="1029"/>
      <c r="AD128" s="1029"/>
      <c r="AE128" s="1030"/>
      <c r="AF128" s="1031">
        <v>1236242</v>
      </c>
      <c r="AG128" s="1029"/>
      <c r="AH128" s="1029"/>
      <c r="AI128" s="1029"/>
      <c r="AJ128" s="1030"/>
      <c r="AK128" s="1031">
        <v>1172299</v>
      </c>
      <c r="AL128" s="1029"/>
      <c r="AM128" s="1029"/>
      <c r="AN128" s="1029"/>
      <c r="AO128" s="1030"/>
      <c r="AP128" s="1032"/>
      <c r="AQ128" s="1033"/>
      <c r="AR128" s="1033"/>
      <c r="AS128" s="1033"/>
      <c r="AT128" s="1034"/>
      <c r="AU128" s="218"/>
      <c r="AV128" s="218"/>
      <c r="AW128" s="218"/>
      <c r="AX128" s="879" t="s">
        <v>507</v>
      </c>
      <c r="AY128" s="880"/>
      <c r="AZ128" s="880"/>
      <c r="BA128" s="880"/>
      <c r="BB128" s="880"/>
      <c r="BC128" s="880"/>
      <c r="BD128" s="880"/>
      <c r="BE128" s="881"/>
      <c r="BF128" s="1035" t="s">
        <v>239</v>
      </c>
      <c r="BG128" s="1036"/>
      <c r="BH128" s="1036"/>
      <c r="BI128" s="1036"/>
      <c r="BJ128" s="1036"/>
      <c r="BK128" s="1036"/>
      <c r="BL128" s="1037"/>
      <c r="BM128" s="1035">
        <v>11.54</v>
      </c>
      <c r="BN128" s="1036"/>
      <c r="BO128" s="1036"/>
      <c r="BP128" s="1036"/>
      <c r="BQ128" s="1036"/>
      <c r="BR128" s="1036"/>
      <c r="BS128" s="1037"/>
      <c r="BT128" s="1035">
        <v>20</v>
      </c>
      <c r="BU128" s="1036"/>
      <c r="BV128" s="1036"/>
      <c r="BW128" s="1036"/>
      <c r="BX128" s="1036"/>
      <c r="BY128" s="1036"/>
      <c r="BZ128" s="1059"/>
      <c r="CA128" s="241"/>
      <c r="CB128" s="241"/>
      <c r="CC128" s="241"/>
      <c r="CD128" s="241"/>
      <c r="CE128" s="241"/>
      <c r="CF128" s="241"/>
      <c r="CG128" s="218"/>
      <c r="CH128" s="218"/>
      <c r="CI128" s="218"/>
      <c r="CJ128" s="240"/>
      <c r="CK128" s="1007"/>
      <c r="CL128" s="1008"/>
      <c r="CM128" s="1008"/>
      <c r="CN128" s="1008"/>
      <c r="CO128" s="1009"/>
      <c r="CP128" s="1018" t="s">
        <v>508</v>
      </c>
      <c r="CQ128" s="709"/>
      <c r="CR128" s="709"/>
      <c r="CS128" s="709"/>
      <c r="CT128" s="709"/>
      <c r="CU128" s="709"/>
      <c r="CV128" s="709"/>
      <c r="CW128" s="709"/>
      <c r="CX128" s="709"/>
      <c r="CY128" s="709"/>
      <c r="CZ128" s="709"/>
      <c r="DA128" s="709"/>
      <c r="DB128" s="709"/>
      <c r="DC128" s="709"/>
      <c r="DD128" s="709"/>
      <c r="DE128" s="709"/>
      <c r="DF128" s="1019"/>
      <c r="DG128" s="1020" t="s">
        <v>472</v>
      </c>
      <c r="DH128" s="1021"/>
      <c r="DI128" s="1021"/>
      <c r="DJ128" s="1021"/>
      <c r="DK128" s="1021"/>
      <c r="DL128" s="1021">
        <v>2846</v>
      </c>
      <c r="DM128" s="1021"/>
      <c r="DN128" s="1021"/>
      <c r="DO128" s="1021"/>
      <c r="DP128" s="1021"/>
      <c r="DQ128" s="1021" t="s">
        <v>472</v>
      </c>
      <c r="DR128" s="1021"/>
      <c r="DS128" s="1021"/>
      <c r="DT128" s="1021"/>
      <c r="DU128" s="1021"/>
      <c r="DV128" s="1022" t="s">
        <v>496</v>
      </c>
      <c r="DW128" s="1022"/>
      <c r="DX128" s="1022"/>
      <c r="DY128" s="1022"/>
      <c r="DZ128" s="1023"/>
    </row>
    <row r="129" spans="1:131" s="216" customFormat="1" ht="26.25" customHeight="1" x14ac:dyDescent="0.2">
      <c r="A129" s="917" t="s">
        <v>108</v>
      </c>
      <c r="B129" s="918"/>
      <c r="C129" s="918"/>
      <c r="D129" s="918"/>
      <c r="E129" s="918"/>
      <c r="F129" s="918"/>
      <c r="G129" s="918"/>
      <c r="H129" s="918"/>
      <c r="I129" s="918"/>
      <c r="J129" s="918"/>
      <c r="K129" s="918"/>
      <c r="L129" s="918"/>
      <c r="M129" s="918"/>
      <c r="N129" s="918"/>
      <c r="O129" s="918"/>
      <c r="P129" s="918"/>
      <c r="Q129" s="918"/>
      <c r="R129" s="918"/>
      <c r="S129" s="918"/>
      <c r="T129" s="918"/>
      <c r="U129" s="918"/>
      <c r="V129" s="918"/>
      <c r="W129" s="1053" t="s">
        <v>509</v>
      </c>
      <c r="X129" s="1054"/>
      <c r="Y129" s="1054"/>
      <c r="Z129" s="1055"/>
      <c r="AA129" s="941">
        <v>33593082</v>
      </c>
      <c r="AB129" s="942"/>
      <c r="AC129" s="942"/>
      <c r="AD129" s="942"/>
      <c r="AE129" s="943"/>
      <c r="AF129" s="944">
        <v>34606764</v>
      </c>
      <c r="AG129" s="942"/>
      <c r="AH129" s="942"/>
      <c r="AI129" s="942"/>
      <c r="AJ129" s="943"/>
      <c r="AK129" s="944">
        <v>36949889</v>
      </c>
      <c r="AL129" s="942"/>
      <c r="AM129" s="942"/>
      <c r="AN129" s="942"/>
      <c r="AO129" s="943"/>
      <c r="AP129" s="1056"/>
      <c r="AQ129" s="1057"/>
      <c r="AR129" s="1057"/>
      <c r="AS129" s="1057"/>
      <c r="AT129" s="1058"/>
      <c r="AU129" s="219"/>
      <c r="AV129" s="219"/>
      <c r="AW129" s="219"/>
      <c r="AX129" s="1048" t="s">
        <v>510</v>
      </c>
      <c r="AY129" s="906"/>
      <c r="AZ129" s="906"/>
      <c r="BA129" s="906"/>
      <c r="BB129" s="906"/>
      <c r="BC129" s="906"/>
      <c r="BD129" s="906"/>
      <c r="BE129" s="907"/>
      <c r="BF129" s="1049" t="s">
        <v>497</v>
      </c>
      <c r="BG129" s="1050"/>
      <c r="BH129" s="1050"/>
      <c r="BI129" s="1050"/>
      <c r="BJ129" s="1050"/>
      <c r="BK129" s="1050"/>
      <c r="BL129" s="1051"/>
      <c r="BM129" s="1049">
        <v>16.54</v>
      </c>
      <c r="BN129" s="1050"/>
      <c r="BO129" s="1050"/>
      <c r="BP129" s="1050"/>
      <c r="BQ129" s="1050"/>
      <c r="BR129" s="1050"/>
      <c r="BS129" s="1051"/>
      <c r="BT129" s="1049">
        <v>30</v>
      </c>
      <c r="BU129" s="1050"/>
      <c r="BV129" s="1050"/>
      <c r="BW129" s="1050"/>
      <c r="BX129" s="1050"/>
      <c r="BY129" s="1050"/>
      <c r="BZ129" s="1052"/>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2">
      <c r="A130" s="917" t="s">
        <v>511</v>
      </c>
      <c r="B130" s="918"/>
      <c r="C130" s="918"/>
      <c r="D130" s="918"/>
      <c r="E130" s="918"/>
      <c r="F130" s="918"/>
      <c r="G130" s="918"/>
      <c r="H130" s="918"/>
      <c r="I130" s="918"/>
      <c r="J130" s="918"/>
      <c r="K130" s="918"/>
      <c r="L130" s="918"/>
      <c r="M130" s="918"/>
      <c r="N130" s="918"/>
      <c r="O130" s="918"/>
      <c r="P130" s="918"/>
      <c r="Q130" s="918"/>
      <c r="R130" s="918"/>
      <c r="S130" s="918"/>
      <c r="T130" s="918"/>
      <c r="U130" s="918"/>
      <c r="V130" s="918"/>
      <c r="W130" s="1053" t="s">
        <v>512</v>
      </c>
      <c r="X130" s="1054"/>
      <c r="Y130" s="1054"/>
      <c r="Z130" s="1055"/>
      <c r="AA130" s="941">
        <v>3369108</v>
      </c>
      <c r="AB130" s="942"/>
      <c r="AC130" s="942"/>
      <c r="AD130" s="942"/>
      <c r="AE130" s="943"/>
      <c r="AF130" s="944">
        <v>3345814</v>
      </c>
      <c r="AG130" s="942"/>
      <c r="AH130" s="942"/>
      <c r="AI130" s="942"/>
      <c r="AJ130" s="943"/>
      <c r="AK130" s="944">
        <v>3277664</v>
      </c>
      <c r="AL130" s="942"/>
      <c r="AM130" s="942"/>
      <c r="AN130" s="942"/>
      <c r="AO130" s="943"/>
      <c r="AP130" s="1056"/>
      <c r="AQ130" s="1057"/>
      <c r="AR130" s="1057"/>
      <c r="AS130" s="1057"/>
      <c r="AT130" s="1058"/>
      <c r="AU130" s="219"/>
      <c r="AV130" s="219"/>
      <c r="AW130" s="219"/>
      <c r="AX130" s="1048" t="s">
        <v>513</v>
      </c>
      <c r="AY130" s="906"/>
      <c r="AZ130" s="906"/>
      <c r="BA130" s="906"/>
      <c r="BB130" s="906"/>
      <c r="BC130" s="906"/>
      <c r="BD130" s="906"/>
      <c r="BE130" s="907"/>
      <c r="BF130" s="1084">
        <v>5.9</v>
      </c>
      <c r="BG130" s="1085"/>
      <c r="BH130" s="1085"/>
      <c r="BI130" s="1085"/>
      <c r="BJ130" s="1085"/>
      <c r="BK130" s="1085"/>
      <c r="BL130" s="1086"/>
      <c r="BM130" s="1084">
        <v>25</v>
      </c>
      <c r="BN130" s="1085"/>
      <c r="BO130" s="1085"/>
      <c r="BP130" s="1085"/>
      <c r="BQ130" s="1085"/>
      <c r="BR130" s="1085"/>
      <c r="BS130" s="1086"/>
      <c r="BT130" s="1084">
        <v>35</v>
      </c>
      <c r="BU130" s="1085"/>
      <c r="BV130" s="1085"/>
      <c r="BW130" s="1085"/>
      <c r="BX130" s="1085"/>
      <c r="BY130" s="1085"/>
      <c r="BZ130" s="1087"/>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5">
      <c r="A131" s="1088"/>
      <c r="B131" s="1089"/>
      <c r="C131" s="1089"/>
      <c r="D131" s="1089"/>
      <c r="E131" s="1089"/>
      <c r="F131" s="1089"/>
      <c r="G131" s="1089"/>
      <c r="H131" s="1089"/>
      <c r="I131" s="1089"/>
      <c r="J131" s="1089"/>
      <c r="K131" s="1089"/>
      <c r="L131" s="1089"/>
      <c r="M131" s="1089"/>
      <c r="N131" s="1089"/>
      <c r="O131" s="1089"/>
      <c r="P131" s="1089"/>
      <c r="Q131" s="1089"/>
      <c r="R131" s="1089"/>
      <c r="S131" s="1089"/>
      <c r="T131" s="1089"/>
      <c r="U131" s="1089"/>
      <c r="V131" s="1089"/>
      <c r="W131" s="1090" t="s">
        <v>514</v>
      </c>
      <c r="X131" s="1091"/>
      <c r="Y131" s="1091"/>
      <c r="Z131" s="1092"/>
      <c r="AA131" s="987">
        <v>30223974</v>
      </c>
      <c r="AB131" s="969"/>
      <c r="AC131" s="969"/>
      <c r="AD131" s="969"/>
      <c r="AE131" s="970"/>
      <c r="AF131" s="968">
        <v>31260950</v>
      </c>
      <c r="AG131" s="969"/>
      <c r="AH131" s="969"/>
      <c r="AI131" s="969"/>
      <c r="AJ131" s="970"/>
      <c r="AK131" s="968">
        <v>33672225</v>
      </c>
      <c r="AL131" s="969"/>
      <c r="AM131" s="969"/>
      <c r="AN131" s="969"/>
      <c r="AO131" s="970"/>
      <c r="AP131" s="1093"/>
      <c r="AQ131" s="1094"/>
      <c r="AR131" s="1094"/>
      <c r="AS131" s="1094"/>
      <c r="AT131" s="1095"/>
      <c r="AU131" s="219"/>
      <c r="AV131" s="219"/>
      <c r="AW131" s="219"/>
      <c r="AX131" s="1066" t="s">
        <v>515</v>
      </c>
      <c r="AY131" s="709"/>
      <c r="AZ131" s="709"/>
      <c r="BA131" s="709"/>
      <c r="BB131" s="709"/>
      <c r="BC131" s="709"/>
      <c r="BD131" s="709"/>
      <c r="BE131" s="1019"/>
      <c r="BF131" s="1067">
        <v>5.5</v>
      </c>
      <c r="BG131" s="1068"/>
      <c r="BH131" s="1068"/>
      <c r="BI131" s="1068"/>
      <c r="BJ131" s="1068"/>
      <c r="BK131" s="1068"/>
      <c r="BL131" s="1069"/>
      <c r="BM131" s="1067">
        <v>350</v>
      </c>
      <c r="BN131" s="1068"/>
      <c r="BO131" s="1068"/>
      <c r="BP131" s="1068"/>
      <c r="BQ131" s="1068"/>
      <c r="BR131" s="1068"/>
      <c r="BS131" s="1069"/>
      <c r="BT131" s="1070"/>
      <c r="BU131" s="1071"/>
      <c r="BV131" s="1071"/>
      <c r="BW131" s="1071"/>
      <c r="BX131" s="1071"/>
      <c r="BY131" s="1071"/>
      <c r="BZ131" s="1072"/>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2">
      <c r="A132" s="1073" t="s">
        <v>516</v>
      </c>
      <c r="B132" s="1074"/>
      <c r="C132" s="1074"/>
      <c r="D132" s="1074"/>
      <c r="E132" s="1074"/>
      <c r="F132" s="1074"/>
      <c r="G132" s="1074"/>
      <c r="H132" s="1074"/>
      <c r="I132" s="1074"/>
      <c r="J132" s="1074"/>
      <c r="K132" s="1074"/>
      <c r="L132" s="1074"/>
      <c r="M132" s="1074"/>
      <c r="N132" s="1074"/>
      <c r="O132" s="1074"/>
      <c r="P132" s="1074"/>
      <c r="Q132" s="1074"/>
      <c r="R132" s="1074"/>
      <c r="S132" s="1074"/>
      <c r="T132" s="1074"/>
      <c r="U132" s="1074"/>
      <c r="V132" s="1077" t="s">
        <v>517</v>
      </c>
      <c r="W132" s="1077"/>
      <c r="X132" s="1077"/>
      <c r="Y132" s="1077"/>
      <c r="Z132" s="1078"/>
      <c r="AA132" s="1079">
        <v>6.383283681</v>
      </c>
      <c r="AB132" s="1080"/>
      <c r="AC132" s="1080"/>
      <c r="AD132" s="1080"/>
      <c r="AE132" s="1081"/>
      <c r="AF132" s="1082">
        <v>5.2282160329999998</v>
      </c>
      <c r="AG132" s="1080"/>
      <c r="AH132" s="1080"/>
      <c r="AI132" s="1080"/>
      <c r="AJ132" s="1081"/>
      <c r="AK132" s="1082">
        <v>6.3052738570000004</v>
      </c>
      <c r="AL132" s="1080"/>
      <c r="AM132" s="1080"/>
      <c r="AN132" s="1080"/>
      <c r="AO132" s="1081"/>
      <c r="AP132" s="984"/>
      <c r="AQ132" s="985"/>
      <c r="AR132" s="985"/>
      <c r="AS132" s="985"/>
      <c r="AT132" s="1083"/>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5">
      <c r="A133" s="1075"/>
      <c r="B133" s="1076"/>
      <c r="C133" s="1076"/>
      <c r="D133" s="1076"/>
      <c r="E133" s="1076"/>
      <c r="F133" s="1076"/>
      <c r="G133" s="1076"/>
      <c r="H133" s="1076"/>
      <c r="I133" s="1076"/>
      <c r="J133" s="1076"/>
      <c r="K133" s="1076"/>
      <c r="L133" s="1076"/>
      <c r="M133" s="1076"/>
      <c r="N133" s="1076"/>
      <c r="O133" s="1076"/>
      <c r="P133" s="1076"/>
      <c r="Q133" s="1076"/>
      <c r="R133" s="1076"/>
      <c r="S133" s="1076"/>
      <c r="T133" s="1076"/>
      <c r="U133" s="1076"/>
      <c r="V133" s="1060" t="s">
        <v>518</v>
      </c>
      <c r="W133" s="1060"/>
      <c r="X133" s="1060"/>
      <c r="Y133" s="1060"/>
      <c r="Z133" s="1061"/>
      <c r="AA133" s="1062">
        <v>6.4</v>
      </c>
      <c r="AB133" s="1063"/>
      <c r="AC133" s="1063"/>
      <c r="AD133" s="1063"/>
      <c r="AE133" s="1064"/>
      <c r="AF133" s="1062">
        <v>6.2</v>
      </c>
      <c r="AG133" s="1063"/>
      <c r="AH133" s="1063"/>
      <c r="AI133" s="1063"/>
      <c r="AJ133" s="1064"/>
      <c r="AK133" s="1062">
        <v>5.9</v>
      </c>
      <c r="AL133" s="1063"/>
      <c r="AM133" s="1063"/>
      <c r="AN133" s="1063"/>
      <c r="AO133" s="1064"/>
      <c r="AP133" s="1011"/>
      <c r="AQ133" s="1012"/>
      <c r="AR133" s="1012"/>
      <c r="AS133" s="1012"/>
      <c r="AT133" s="1065"/>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2">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4" hidden="1" x14ac:dyDescent="0.2">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aVa+H8FTgZyHmdKEDiKT3IRRMWCv6mYeP92PfCsUS+y1KfiEW0wnONylYvcFJPu6X2pkM7TYJrT4GWtcmabYCQ==" saltValue="YsurXzax6eIUqwGwPiBbO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46" customWidth="1"/>
    <col min="121" max="121" width="0" style="245" hidden="1" customWidth="1"/>
    <col min="122" max="16384" width="9" style="245" hidden="1"/>
  </cols>
  <sheetData>
    <row r="1" spans="1:120" ht="13.2"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5"/>
    </row>
    <row r="17" spans="119:120" ht="13.2" x14ac:dyDescent="0.2">
      <c r="DP17" s="245"/>
    </row>
    <row r="18" spans="119:120" ht="13.2" x14ac:dyDescent="0.2"/>
    <row r="19" spans="119:120" ht="13.2" x14ac:dyDescent="0.2"/>
    <row r="20" spans="119:120" ht="13.2" x14ac:dyDescent="0.2">
      <c r="DO20" s="245"/>
      <c r="DP20" s="245"/>
    </row>
    <row r="21" spans="119:120" ht="13.2" x14ac:dyDescent="0.2">
      <c r="DP21" s="245"/>
    </row>
    <row r="22" spans="119:120" ht="13.2" x14ac:dyDescent="0.2"/>
    <row r="23" spans="119:120" ht="13.2" x14ac:dyDescent="0.2">
      <c r="DO23" s="245"/>
      <c r="DP23" s="245"/>
    </row>
    <row r="24" spans="119:120" ht="13.2" x14ac:dyDescent="0.2">
      <c r="DP24" s="245"/>
    </row>
    <row r="25" spans="119:120" ht="13.2" x14ac:dyDescent="0.2">
      <c r="DP25" s="245"/>
    </row>
    <row r="26" spans="119:120" ht="13.2" x14ac:dyDescent="0.2">
      <c r="DO26" s="245"/>
      <c r="DP26" s="245"/>
    </row>
    <row r="27" spans="119:120" ht="13.2" x14ac:dyDescent="0.2"/>
    <row r="28" spans="119:120" ht="13.2" x14ac:dyDescent="0.2">
      <c r="DO28" s="245"/>
      <c r="DP28" s="245"/>
    </row>
    <row r="29" spans="119:120" ht="13.2" x14ac:dyDescent="0.2">
      <c r="DP29" s="245"/>
    </row>
    <row r="30" spans="119:120" ht="13.2" x14ac:dyDescent="0.2"/>
    <row r="31" spans="119:120" ht="13.2" x14ac:dyDescent="0.2">
      <c r="DO31" s="245"/>
      <c r="DP31" s="245"/>
    </row>
    <row r="32" spans="119:120" ht="13.2" x14ac:dyDescent="0.2"/>
    <row r="33" spans="98:120" ht="13.2" x14ac:dyDescent="0.2">
      <c r="DO33" s="245"/>
      <c r="DP33" s="245"/>
    </row>
    <row r="34" spans="98:120" ht="13.2" x14ac:dyDescent="0.2">
      <c r="DM34" s="245"/>
    </row>
    <row r="35" spans="98:120" ht="13.2" x14ac:dyDescent="0.2">
      <c r="CT35" s="245"/>
      <c r="CU35" s="245"/>
      <c r="CV35" s="245"/>
      <c r="CY35" s="245"/>
      <c r="CZ35" s="245"/>
      <c r="DA35" s="245"/>
      <c r="DD35" s="245"/>
      <c r="DE35" s="245"/>
      <c r="DF35" s="245"/>
      <c r="DI35" s="245"/>
      <c r="DJ35" s="245"/>
      <c r="DK35" s="245"/>
      <c r="DM35" s="245"/>
      <c r="DN35" s="245"/>
      <c r="DO35" s="245"/>
      <c r="DP35" s="245"/>
    </row>
    <row r="36" spans="98:120" ht="13.2" x14ac:dyDescent="0.2"/>
    <row r="37" spans="98:120" ht="13.2" x14ac:dyDescent="0.2">
      <c r="CW37" s="245"/>
      <c r="DB37" s="245"/>
      <c r="DG37" s="245"/>
      <c r="DL37" s="245"/>
      <c r="DP37" s="245"/>
    </row>
    <row r="38" spans="98:120" ht="13.2" x14ac:dyDescent="0.2">
      <c r="CT38" s="245"/>
      <c r="CU38" s="245"/>
      <c r="CV38" s="245"/>
      <c r="CW38" s="245"/>
      <c r="CY38" s="245"/>
      <c r="CZ38" s="245"/>
      <c r="DA38" s="245"/>
      <c r="DB38" s="245"/>
      <c r="DD38" s="245"/>
      <c r="DE38" s="245"/>
      <c r="DF38" s="245"/>
      <c r="DG38" s="245"/>
      <c r="DI38" s="245"/>
      <c r="DJ38" s="245"/>
      <c r="DK38" s="245"/>
      <c r="DL38" s="245"/>
      <c r="DN38" s="245"/>
      <c r="DO38" s="245"/>
      <c r="DP38" s="24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5"/>
      <c r="DO49" s="245"/>
      <c r="DP49" s="24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5"/>
      <c r="CS63" s="245"/>
      <c r="CX63" s="245"/>
      <c r="DC63" s="245"/>
      <c r="DH63" s="245"/>
    </row>
    <row r="64" spans="22:120" ht="13.2" x14ac:dyDescent="0.2">
      <c r="V64" s="245"/>
    </row>
    <row r="65" spans="15:120" ht="13.2" x14ac:dyDescent="0.2">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ht="13.2" x14ac:dyDescent="0.2">
      <c r="Q66" s="245"/>
      <c r="S66" s="245"/>
      <c r="U66" s="245"/>
      <c r="DM66" s="245"/>
    </row>
    <row r="67" spans="15:120" ht="13.2" x14ac:dyDescent="0.2">
      <c r="O67" s="245"/>
      <c r="P67" s="245"/>
      <c r="R67" s="245"/>
      <c r="T67" s="245"/>
      <c r="Y67" s="245"/>
      <c r="CT67" s="245"/>
      <c r="CV67" s="245"/>
      <c r="CW67" s="245"/>
      <c r="CY67" s="245"/>
      <c r="DA67" s="245"/>
      <c r="DB67" s="245"/>
      <c r="DD67" s="245"/>
      <c r="DF67" s="245"/>
      <c r="DG67" s="245"/>
      <c r="DI67" s="245"/>
      <c r="DK67" s="245"/>
      <c r="DL67" s="245"/>
      <c r="DN67" s="245"/>
      <c r="DO67" s="245"/>
      <c r="DP67" s="245"/>
    </row>
    <row r="68" spans="15:120" ht="13.2" x14ac:dyDescent="0.2"/>
    <row r="69" spans="15:120" ht="13.2" x14ac:dyDescent="0.2"/>
    <row r="70" spans="15:120" ht="13.2" x14ac:dyDescent="0.2"/>
    <row r="71" spans="15:120" ht="13.2" x14ac:dyDescent="0.2"/>
    <row r="72" spans="15:120" ht="13.2" x14ac:dyDescent="0.2">
      <c r="DP72" s="245"/>
    </row>
    <row r="73" spans="15:120" ht="13.2" x14ac:dyDescent="0.2">
      <c r="DP73" s="24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5"/>
      <c r="CX96" s="245"/>
      <c r="DC96" s="245"/>
      <c r="DH96" s="245"/>
    </row>
    <row r="97" spans="24:120" ht="13.2" x14ac:dyDescent="0.2">
      <c r="CS97" s="245"/>
      <c r="CX97" s="245"/>
      <c r="DC97" s="245"/>
      <c r="DH97" s="245"/>
      <c r="DP97" s="246" t="s">
        <v>519</v>
      </c>
    </row>
    <row r="98" spans="24:120" ht="13.2" hidden="1" x14ac:dyDescent="0.2">
      <c r="CS98" s="245"/>
      <c r="CX98" s="245"/>
      <c r="DC98" s="245"/>
      <c r="DH98" s="245"/>
    </row>
    <row r="99" spans="24:120" ht="13.2" hidden="1" x14ac:dyDescent="0.2">
      <c r="CS99" s="245"/>
      <c r="CX99" s="245"/>
      <c r="DC99" s="245"/>
      <c r="DH99" s="245"/>
    </row>
    <row r="101" spans="24:120" ht="12" hidden="1" customHeight="1" x14ac:dyDescent="0.2">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2">
      <c r="CU102" s="245"/>
      <c r="CZ102" s="245"/>
      <c r="DE102" s="245"/>
      <c r="DJ102" s="245"/>
      <c r="DM102" s="245"/>
    </row>
    <row r="103" spans="24:120" ht="13.2" hidden="1" x14ac:dyDescent="0.2">
      <c r="CT103" s="245"/>
      <c r="CV103" s="245"/>
      <c r="CW103" s="245"/>
      <c r="CY103" s="245"/>
      <c r="DA103" s="245"/>
      <c r="DB103" s="245"/>
      <c r="DD103" s="245"/>
      <c r="DF103" s="245"/>
      <c r="DG103" s="245"/>
      <c r="DI103" s="245"/>
      <c r="DK103" s="245"/>
      <c r="DL103" s="245"/>
      <c r="DM103" s="245"/>
      <c r="DN103" s="245"/>
      <c r="DO103" s="245"/>
      <c r="DP103" s="245"/>
    </row>
    <row r="104" spans="24:120" ht="13.2" hidden="1" x14ac:dyDescent="0.2">
      <c r="CV104" s="245"/>
      <c r="CW104" s="245"/>
      <c r="DA104" s="245"/>
      <c r="DB104" s="245"/>
      <c r="DF104" s="245"/>
      <c r="DG104" s="245"/>
      <c r="DK104" s="245"/>
      <c r="DL104" s="245"/>
      <c r="DN104" s="245"/>
      <c r="DO104" s="245"/>
      <c r="DP104" s="24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46" customWidth="1"/>
    <col min="117" max="16384" width="9" style="245" hidden="1"/>
  </cols>
  <sheetData>
    <row r="1" spans="2:116" ht="13.2"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ht="13.2" x14ac:dyDescent="0.2"/>
    <row r="3" spans="2:116" ht="13.2" x14ac:dyDescent="0.2"/>
    <row r="4" spans="2:116" ht="13.2" x14ac:dyDescent="0.2">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ht="13.2" x14ac:dyDescent="0.2">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ht="13.2" x14ac:dyDescent="0.2"/>
    <row r="20" spans="9:116" ht="13.2" x14ac:dyDescent="0.2"/>
    <row r="21" spans="9:116" ht="13.2" x14ac:dyDescent="0.2">
      <c r="DL21" s="245"/>
    </row>
    <row r="22" spans="9:116" ht="13.2" x14ac:dyDescent="0.2">
      <c r="DI22" s="245"/>
      <c r="DJ22" s="245"/>
      <c r="DK22" s="245"/>
      <c r="DL22" s="245"/>
    </row>
    <row r="23" spans="9:116" ht="13.2" x14ac:dyDescent="0.2">
      <c r="CY23" s="245"/>
      <c r="CZ23" s="245"/>
      <c r="DA23" s="245"/>
      <c r="DB23" s="245"/>
      <c r="DC23" s="245"/>
      <c r="DD23" s="245"/>
      <c r="DE23" s="245"/>
      <c r="DF23" s="245"/>
      <c r="DG23" s="245"/>
      <c r="DH23" s="245"/>
      <c r="DI23" s="245"/>
      <c r="DJ23" s="245"/>
      <c r="DK23" s="245"/>
      <c r="DL23" s="24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5"/>
      <c r="DA35" s="245"/>
      <c r="DB35" s="245"/>
      <c r="DC35" s="245"/>
      <c r="DD35" s="245"/>
      <c r="DE35" s="245"/>
      <c r="DF35" s="245"/>
      <c r="DG35" s="245"/>
      <c r="DH35" s="245"/>
      <c r="DI35" s="245"/>
      <c r="DJ35" s="245"/>
      <c r="DK35" s="245"/>
      <c r="DL35" s="245"/>
    </row>
    <row r="36" spans="15:116" ht="13.2" x14ac:dyDescent="0.2"/>
    <row r="37" spans="15:116" ht="13.2" x14ac:dyDescent="0.2">
      <c r="DL37" s="245"/>
    </row>
    <row r="38" spans="15:116" ht="13.2" x14ac:dyDescent="0.2">
      <c r="DI38" s="245"/>
      <c r="DJ38" s="245"/>
      <c r="DK38" s="245"/>
      <c r="DL38" s="245"/>
    </row>
    <row r="39" spans="15:116" ht="13.2" x14ac:dyDescent="0.2"/>
    <row r="40" spans="15:116" ht="13.2" x14ac:dyDescent="0.2"/>
    <row r="41" spans="15:116" ht="13.2" x14ac:dyDescent="0.2"/>
    <row r="42" spans="15:116" ht="13.2" x14ac:dyDescent="0.2"/>
    <row r="43" spans="15:116" ht="13.2" x14ac:dyDescent="0.2">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ht="13.2" x14ac:dyDescent="0.2">
      <c r="DL44" s="245"/>
    </row>
    <row r="45" spans="15:116" ht="13.2" x14ac:dyDescent="0.2"/>
    <row r="46" spans="15:116" ht="13.2" x14ac:dyDescent="0.2">
      <c r="DA46" s="245"/>
      <c r="DB46" s="245"/>
      <c r="DC46" s="245"/>
      <c r="DD46" s="245"/>
      <c r="DE46" s="245"/>
      <c r="DF46" s="245"/>
      <c r="DG46" s="245"/>
      <c r="DH46" s="245"/>
      <c r="DI46" s="245"/>
      <c r="DJ46" s="245"/>
      <c r="DK46" s="245"/>
      <c r="DL46" s="245"/>
    </row>
    <row r="47" spans="15:116" ht="13.2" x14ac:dyDescent="0.2"/>
    <row r="48" spans="15:116" ht="13.2" x14ac:dyDescent="0.2"/>
    <row r="49" spans="104:116" ht="13.2" x14ac:dyDescent="0.2"/>
    <row r="50" spans="104:116" ht="13.2" x14ac:dyDescent="0.2">
      <c r="CZ50" s="245"/>
      <c r="DA50" s="245"/>
      <c r="DB50" s="245"/>
      <c r="DC50" s="245"/>
      <c r="DD50" s="245"/>
      <c r="DE50" s="245"/>
      <c r="DF50" s="245"/>
      <c r="DG50" s="245"/>
      <c r="DH50" s="245"/>
      <c r="DI50" s="245"/>
      <c r="DJ50" s="245"/>
      <c r="DK50" s="245"/>
      <c r="DL50" s="245"/>
    </row>
    <row r="51" spans="104:116" ht="13.2" x14ac:dyDescent="0.2"/>
    <row r="52" spans="104:116" ht="13.2" x14ac:dyDescent="0.2"/>
    <row r="53" spans="104:116" ht="13.2" x14ac:dyDescent="0.2">
      <c r="DL53" s="24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5"/>
      <c r="DD67" s="245"/>
      <c r="DE67" s="245"/>
      <c r="DF67" s="245"/>
      <c r="DG67" s="245"/>
      <c r="DH67" s="245"/>
      <c r="DI67" s="245"/>
      <c r="DJ67" s="245"/>
      <c r="DK67" s="245"/>
      <c r="DL67" s="24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sXiyphOb69ydrPWyEIUxLH34lAXOUTV66VwhfbSzSJRnQo8wu2sMGJ/kZIGB06IjkS1czMh+7FdSuk49W6o8dw==" saltValue="7jzZ71yM7rgUTAfdYvK88A==" spinCount="100000" sheet="1" objects="1" scenarios="1"/>
  <dataConsolidate/>
  <phoneticPr fontId="2"/>
  <printOptions horizontalCentered="1" verticalCentered="1"/>
  <pageMargins left="0" right="0" top="0" bottom="0" header="0" footer="0"/>
  <pageSetup paperSize="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47" customWidth="1"/>
    <col min="37" max="44" width="17" style="247" customWidth="1"/>
    <col min="45" max="45" width="6.109375" style="253" customWidth="1"/>
    <col min="46" max="46" width="3" style="251" customWidth="1"/>
    <col min="47" max="47" width="19.109375" style="247" hidden="1" customWidth="1"/>
    <col min="48" max="52" width="12.6640625" style="247" hidden="1" customWidth="1"/>
    <col min="53" max="16384" width="8.6640625" style="247" hidden="1"/>
  </cols>
  <sheetData>
    <row r="1" spans="1:46" ht="13.2" x14ac:dyDescent="0.2">
      <c r="AS1" s="247"/>
      <c r="AT1" s="247"/>
    </row>
    <row r="2" spans="1:46" ht="13.2" x14ac:dyDescent="0.2">
      <c r="AS2" s="247"/>
      <c r="AT2" s="247"/>
    </row>
    <row r="3" spans="1:46" ht="13.2" x14ac:dyDescent="0.2">
      <c r="AS3" s="247"/>
      <c r="AT3" s="247"/>
    </row>
    <row r="4" spans="1:46" ht="13.2" x14ac:dyDescent="0.2">
      <c r="AS4" s="247"/>
      <c r="AT4" s="247"/>
    </row>
    <row r="5" spans="1:46" ht="16.2" x14ac:dyDescent="0.2">
      <c r="A5" s="248" t="s">
        <v>520</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ht="13.2" x14ac:dyDescent="0.2">
      <c r="A6" s="251"/>
      <c r="AK6" s="252" t="s">
        <v>521</v>
      </c>
      <c r="AL6" s="252"/>
      <c r="AM6" s="252"/>
      <c r="AN6" s="252"/>
    </row>
    <row r="7" spans="1:46" ht="13.5" customHeight="1" x14ac:dyDescent="0.2">
      <c r="A7" s="251"/>
      <c r="AK7" s="254"/>
      <c r="AL7" s="255"/>
      <c r="AM7" s="255"/>
      <c r="AN7" s="256"/>
      <c r="AO7" s="1097" t="s">
        <v>522</v>
      </c>
      <c r="AP7" s="257"/>
      <c r="AQ7" s="258" t="s">
        <v>523</v>
      </c>
      <c r="AR7" s="259"/>
    </row>
    <row r="8" spans="1:46" ht="13.2" x14ac:dyDescent="0.2">
      <c r="A8" s="251"/>
      <c r="AK8" s="260"/>
      <c r="AL8" s="261"/>
      <c r="AM8" s="261"/>
      <c r="AN8" s="262"/>
      <c r="AO8" s="1098"/>
      <c r="AP8" s="263" t="s">
        <v>524</v>
      </c>
      <c r="AQ8" s="264" t="s">
        <v>525</v>
      </c>
      <c r="AR8" s="265" t="s">
        <v>526</v>
      </c>
    </row>
    <row r="9" spans="1:46" ht="13.2" x14ac:dyDescent="0.2">
      <c r="A9" s="251"/>
      <c r="AK9" s="1099" t="s">
        <v>527</v>
      </c>
      <c r="AL9" s="1100"/>
      <c r="AM9" s="1100"/>
      <c r="AN9" s="1101"/>
      <c r="AO9" s="266">
        <v>10967696</v>
      </c>
      <c r="AP9" s="266">
        <v>53934</v>
      </c>
      <c r="AQ9" s="267">
        <v>61144</v>
      </c>
      <c r="AR9" s="268">
        <v>-11.8</v>
      </c>
    </row>
    <row r="10" spans="1:46" ht="13.5" customHeight="1" x14ac:dyDescent="0.2">
      <c r="A10" s="251"/>
      <c r="AK10" s="1099" t="s">
        <v>528</v>
      </c>
      <c r="AL10" s="1100"/>
      <c r="AM10" s="1100"/>
      <c r="AN10" s="1101"/>
      <c r="AO10" s="269">
        <v>45455</v>
      </c>
      <c r="AP10" s="269">
        <v>224</v>
      </c>
      <c r="AQ10" s="270">
        <v>1318</v>
      </c>
      <c r="AR10" s="271">
        <v>-83</v>
      </c>
    </row>
    <row r="11" spans="1:46" ht="13.5" customHeight="1" x14ac:dyDescent="0.2">
      <c r="A11" s="251"/>
      <c r="AK11" s="1099" t="s">
        <v>529</v>
      </c>
      <c r="AL11" s="1100"/>
      <c r="AM11" s="1100"/>
      <c r="AN11" s="1101"/>
      <c r="AO11" s="269">
        <v>107555</v>
      </c>
      <c r="AP11" s="269">
        <v>529</v>
      </c>
      <c r="AQ11" s="270">
        <v>986</v>
      </c>
      <c r="AR11" s="271">
        <v>-46.3</v>
      </c>
    </row>
    <row r="12" spans="1:46" ht="13.5" customHeight="1" x14ac:dyDescent="0.2">
      <c r="A12" s="251"/>
      <c r="AK12" s="1099" t="s">
        <v>530</v>
      </c>
      <c r="AL12" s="1100"/>
      <c r="AM12" s="1100"/>
      <c r="AN12" s="1101"/>
      <c r="AO12" s="269" t="s">
        <v>531</v>
      </c>
      <c r="AP12" s="269" t="s">
        <v>531</v>
      </c>
      <c r="AQ12" s="270">
        <v>36</v>
      </c>
      <c r="AR12" s="271" t="s">
        <v>531</v>
      </c>
    </row>
    <row r="13" spans="1:46" ht="13.5" customHeight="1" x14ac:dyDescent="0.2">
      <c r="A13" s="251"/>
      <c r="AK13" s="1099" t="s">
        <v>532</v>
      </c>
      <c r="AL13" s="1100"/>
      <c r="AM13" s="1100"/>
      <c r="AN13" s="1101"/>
      <c r="AO13" s="269">
        <v>475664</v>
      </c>
      <c r="AP13" s="269">
        <v>2339</v>
      </c>
      <c r="AQ13" s="270">
        <v>2152</v>
      </c>
      <c r="AR13" s="271">
        <v>8.6999999999999993</v>
      </c>
    </row>
    <row r="14" spans="1:46" ht="13.5" customHeight="1" x14ac:dyDescent="0.2">
      <c r="A14" s="251"/>
      <c r="AK14" s="1099" t="s">
        <v>533</v>
      </c>
      <c r="AL14" s="1100"/>
      <c r="AM14" s="1100"/>
      <c r="AN14" s="1101"/>
      <c r="AO14" s="269">
        <v>126917</v>
      </c>
      <c r="AP14" s="269">
        <v>624</v>
      </c>
      <c r="AQ14" s="270">
        <v>1296</v>
      </c>
      <c r="AR14" s="271">
        <v>-51.9</v>
      </c>
    </row>
    <row r="15" spans="1:46" ht="13.5" customHeight="1" x14ac:dyDescent="0.2">
      <c r="A15" s="251"/>
      <c r="AK15" s="1102" t="s">
        <v>534</v>
      </c>
      <c r="AL15" s="1103"/>
      <c r="AM15" s="1103"/>
      <c r="AN15" s="1104"/>
      <c r="AO15" s="269">
        <v>-587062</v>
      </c>
      <c r="AP15" s="269">
        <v>-2887</v>
      </c>
      <c r="AQ15" s="270">
        <v>-3683</v>
      </c>
      <c r="AR15" s="271">
        <v>-21.6</v>
      </c>
    </row>
    <row r="16" spans="1:46" ht="13.2" x14ac:dyDescent="0.2">
      <c r="A16" s="251"/>
      <c r="AK16" s="1102" t="s">
        <v>190</v>
      </c>
      <c r="AL16" s="1103"/>
      <c r="AM16" s="1103"/>
      <c r="AN16" s="1104"/>
      <c r="AO16" s="269">
        <v>11136225</v>
      </c>
      <c r="AP16" s="269">
        <v>54763</v>
      </c>
      <c r="AQ16" s="270">
        <v>63248</v>
      </c>
      <c r="AR16" s="271">
        <v>-13.4</v>
      </c>
    </row>
    <row r="17" spans="1:46" ht="13.2" x14ac:dyDescent="0.2">
      <c r="A17" s="251"/>
    </row>
    <row r="18" spans="1:46" ht="13.2" x14ac:dyDescent="0.2">
      <c r="A18" s="251"/>
      <c r="AQ18" s="272"/>
      <c r="AR18" s="272"/>
    </row>
    <row r="19" spans="1:46" ht="13.2" x14ac:dyDescent="0.2">
      <c r="A19" s="251"/>
      <c r="AK19" s="247" t="s">
        <v>535</v>
      </c>
    </row>
    <row r="20" spans="1:46" ht="13.2" x14ac:dyDescent="0.2">
      <c r="A20" s="251"/>
      <c r="AK20" s="273"/>
      <c r="AL20" s="274"/>
      <c r="AM20" s="274"/>
      <c r="AN20" s="275"/>
      <c r="AO20" s="276" t="s">
        <v>536</v>
      </c>
      <c r="AP20" s="277" t="s">
        <v>537</v>
      </c>
      <c r="AQ20" s="278" t="s">
        <v>538</v>
      </c>
      <c r="AR20" s="279"/>
    </row>
    <row r="21" spans="1:46" s="252" customFormat="1" ht="13.2" x14ac:dyDescent="0.2">
      <c r="A21" s="280"/>
      <c r="AK21" s="1105" t="s">
        <v>539</v>
      </c>
      <c r="AL21" s="1106"/>
      <c r="AM21" s="1106"/>
      <c r="AN21" s="1107"/>
      <c r="AO21" s="281">
        <v>5.82</v>
      </c>
      <c r="AP21" s="282">
        <v>6.03</v>
      </c>
      <c r="AQ21" s="283">
        <v>-0.21</v>
      </c>
      <c r="AS21" s="284"/>
      <c r="AT21" s="280"/>
    </row>
    <row r="22" spans="1:46" s="252" customFormat="1" ht="13.2" x14ac:dyDescent="0.2">
      <c r="A22" s="280"/>
      <c r="AK22" s="1105" t="s">
        <v>540</v>
      </c>
      <c r="AL22" s="1106"/>
      <c r="AM22" s="1106"/>
      <c r="AN22" s="1107"/>
      <c r="AO22" s="285">
        <v>101.4</v>
      </c>
      <c r="AP22" s="286">
        <v>99.9</v>
      </c>
      <c r="AQ22" s="287">
        <v>1.5</v>
      </c>
      <c r="AR22" s="272"/>
      <c r="AS22" s="284"/>
      <c r="AT22" s="280"/>
    </row>
    <row r="23" spans="1:46" s="252" customFormat="1" ht="13.2" x14ac:dyDescent="0.2">
      <c r="A23" s="280"/>
      <c r="AP23" s="272"/>
      <c r="AQ23" s="272"/>
      <c r="AR23" s="272"/>
      <c r="AS23" s="284"/>
      <c r="AT23" s="280"/>
    </row>
    <row r="24" spans="1:46" s="252" customFormat="1" ht="13.2" x14ac:dyDescent="0.2">
      <c r="A24" s="280"/>
      <c r="AP24" s="272"/>
      <c r="AQ24" s="272"/>
      <c r="AR24" s="272"/>
      <c r="AS24" s="284"/>
      <c r="AT24" s="280"/>
    </row>
    <row r="25" spans="1:46" s="252" customFormat="1" ht="13.2" x14ac:dyDescent="0.2">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ht="13.2" x14ac:dyDescent="0.2">
      <c r="A26" s="1096" t="s">
        <v>541</v>
      </c>
      <c r="B26" s="1096"/>
      <c r="C26" s="1096"/>
      <c r="D26" s="1096"/>
      <c r="E26" s="1096"/>
      <c r="F26" s="1096"/>
      <c r="G26" s="1096"/>
      <c r="H26" s="1096"/>
      <c r="I26" s="1096"/>
      <c r="J26" s="1096"/>
      <c r="K26" s="1096"/>
      <c r="L26" s="1096"/>
      <c r="M26" s="1096"/>
      <c r="N26" s="1096"/>
      <c r="O26" s="1096"/>
      <c r="P26" s="1096"/>
      <c r="Q26" s="1096"/>
      <c r="R26" s="1096"/>
      <c r="S26" s="1096"/>
      <c r="T26" s="1096"/>
      <c r="U26" s="1096"/>
      <c r="V26" s="1096"/>
      <c r="W26" s="1096"/>
      <c r="X26" s="1096"/>
      <c r="Y26" s="1096"/>
      <c r="Z26" s="1096"/>
      <c r="AA26" s="1096"/>
      <c r="AB26" s="1096"/>
      <c r="AC26" s="1096"/>
      <c r="AD26" s="1096"/>
      <c r="AE26" s="1096"/>
      <c r="AF26" s="1096"/>
      <c r="AG26" s="1096"/>
      <c r="AH26" s="1096"/>
      <c r="AI26" s="1096"/>
      <c r="AJ26" s="1096"/>
      <c r="AK26" s="1096"/>
      <c r="AL26" s="1096"/>
      <c r="AM26" s="1096"/>
      <c r="AN26" s="1096"/>
      <c r="AO26" s="1096"/>
      <c r="AP26" s="1096"/>
      <c r="AQ26" s="1096"/>
      <c r="AR26" s="1096"/>
      <c r="AS26" s="1096"/>
    </row>
    <row r="27" spans="1:46" ht="13.2" x14ac:dyDescent="0.2">
      <c r="A27" s="292"/>
      <c r="AS27" s="247"/>
      <c r="AT27" s="247"/>
    </row>
    <row r="28" spans="1:46" ht="16.2" x14ac:dyDescent="0.2">
      <c r="A28" s="248" t="s">
        <v>542</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ht="13.2" x14ac:dyDescent="0.2">
      <c r="A29" s="251"/>
      <c r="AK29" s="252" t="s">
        <v>543</v>
      </c>
      <c r="AL29" s="252"/>
      <c r="AM29" s="252"/>
      <c r="AN29" s="252"/>
      <c r="AS29" s="294"/>
    </row>
    <row r="30" spans="1:46" ht="13.5" customHeight="1" x14ac:dyDescent="0.2">
      <c r="A30" s="251"/>
      <c r="AK30" s="254"/>
      <c r="AL30" s="255"/>
      <c r="AM30" s="255"/>
      <c r="AN30" s="256"/>
      <c r="AO30" s="1097" t="s">
        <v>522</v>
      </c>
      <c r="AP30" s="257"/>
      <c r="AQ30" s="258" t="s">
        <v>523</v>
      </c>
      <c r="AR30" s="259"/>
    </row>
    <row r="31" spans="1:46" ht="13.2" x14ac:dyDescent="0.2">
      <c r="A31" s="251"/>
      <c r="AK31" s="260"/>
      <c r="AL31" s="261"/>
      <c r="AM31" s="261"/>
      <c r="AN31" s="262"/>
      <c r="AO31" s="1098"/>
      <c r="AP31" s="263" t="s">
        <v>524</v>
      </c>
      <c r="AQ31" s="264" t="s">
        <v>525</v>
      </c>
      <c r="AR31" s="265" t="s">
        <v>526</v>
      </c>
    </row>
    <row r="32" spans="1:46" ht="27" customHeight="1" x14ac:dyDescent="0.2">
      <c r="A32" s="251"/>
      <c r="AK32" s="1113" t="s">
        <v>544</v>
      </c>
      <c r="AL32" s="1114"/>
      <c r="AM32" s="1114"/>
      <c r="AN32" s="1115"/>
      <c r="AO32" s="295">
        <v>5724307</v>
      </c>
      <c r="AP32" s="295">
        <v>28149</v>
      </c>
      <c r="AQ32" s="296">
        <v>26067</v>
      </c>
      <c r="AR32" s="297">
        <v>8</v>
      </c>
    </row>
    <row r="33" spans="1:46" ht="13.5" customHeight="1" x14ac:dyDescent="0.2">
      <c r="A33" s="251"/>
      <c r="AK33" s="1113" t="s">
        <v>545</v>
      </c>
      <c r="AL33" s="1114"/>
      <c r="AM33" s="1114"/>
      <c r="AN33" s="1115"/>
      <c r="AO33" s="295" t="s">
        <v>531</v>
      </c>
      <c r="AP33" s="295" t="s">
        <v>531</v>
      </c>
      <c r="AQ33" s="296">
        <v>0</v>
      </c>
      <c r="AR33" s="297" t="s">
        <v>531</v>
      </c>
    </row>
    <row r="34" spans="1:46" ht="27" customHeight="1" x14ac:dyDescent="0.2">
      <c r="A34" s="251"/>
      <c r="AK34" s="1113" t="s">
        <v>546</v>
      </c>
      <c r="AL34" s="1114"/>
      <c r="AM34" s="1114"/>
      <c r="AN34" s="1115"/>
      <c r="AO34" s="295" t="s">
        <v>531</v>
      </c>
      <c r="AP34" s="295" t="s">
        <v>531</v>
      </c>
      <c r="AQ34" s="296">
        <v>31</v>
      </c>
      <c r="AR34" s="297" t="s">
        <v>531</v>
      </c>
    </row>
    <row r="35" spans="1:46" ht="27" customHeight="1" x14ac:dyDescent="0.2">
      <c r="A35" s="251"/>
      <c r="AK35" s="1113" t="s">
        <v>547</v>
      </c>
      <c r="AL35" s="1114"/>
      <c r="AM35" s="1114"/>
      <c r="AN35" s="1115"/>
      <c r="AO35" s="295">
        <v>526613</v>
      </c>
      <c r="AP35" s="295">
        <v>2590</v>
      </c>
      <c r="AQ35" s="296">
        <v>5447</v>
      </c>
      <c r="AR35" s="297">
        <v>-52.5</v>
      </c>
    </row>
    <row r="36" spans="1:46" ht="27" customHeight="1" x14ac:dyDescent="0.2">
      <c r="A36" s="251"/>
      <c r="AK36" s="1113" t="s">
        <v>548</v>
      </c>
      <c r="AL36" s="1114"/>
      <c r="AM36" s="1114"/>
      <c r="AN36" s="1115"/>
      <c r="AO36" s="295">
        <v>81669</v>
      </c>
      <c r="AP36" s="295">
        <v>402</v>
      </c>
      <c r="AQ36" s="296">
        <v>447</v>
      </c>
      <c r="AR36" s="297">
        <v>-10.1</v>
      </c>
    </row>
    <row r="37" spans="1:46" ht="13.5" customHeight="1" x14ac:dyDescent="0.2">
      <c r="A37" s="251"/>
      <c r="AK37" s="1113" t="s">
        <v>549</v>
      </c>
      <c r="AL37" s="1114"/>
      <c r="AM37" s="1114"/>
      <c r="AN37" s="1115"/>
      <c r="AO37" s="295">
        <v>240500</v>
      </c>
      <c r="AP37" s="295">
        <v>1183</v>
      </c>
      <c r="AQ37" s="296">
        <v>1408</v>
      </c>
      <c r="AR37" s="297">
        <v>-16</v>
      </c>
    </row>
    <row r="38" spans="1:46" ht="27" customHeight="1" x14ac:dyDescent="0.2">
      <c r="A38" s="251"/>
      <c r="AK38" s="1116" t="s">
        <v>550</v>
      </c>
      <c r="AL38" s="1117"/>
      <c r="AM38" s="1117"/>
      <c r="AN38" s="1118"/>
      <c r="AO38" s="298" t="s">
        <v>531</v>
      </c>
      <c r="AP38" s="298" t="s">
        <v>531</v>
      </c>
      <c r="AQ38" s="299">
        <v>0</v>
      </c>
      <c r="AR38" s="287" t="s">
        <v>531</v>
      </c>
      <c r="AS38" s="294"/>
    </row>
    <row r="39" spans="1:46" ht="13.2" x14ac:dyDescent="0.2">
      <c r="A39" s="251"/>
      <c r="AK39" s="1116" t="s">
        <v>551</v>
      </c>
      <c r="AL39" s="1117"/>
      <c r="AM39" s="1117"/>
      <c r="AN39" s="1118"/>
      <c r="AO39" s="295">
        <v>-1172299</v>
      </c>
      <c r="AP39" s="295">
        <v>-5765</v>
      </c>
      <c r="AQ39" s="296">
        <v>-7310</v>
      </c>
      <c r="AR39" s="297">
        <v>-21.1</v>
      </c>
      <c r="AS39" s="294"/>
    </row>
    <row r="40" spans="1:46" ht="27" customHeight="1" x14ac:dyDescent="0.2">
      <c r="A40" s="251"/>
      <c r="AK40" s="1113" t="s">
        <v>552</v>
      </c>
      <c r="AL40" s="1114"/>
      <c r="AM40" s="1114"/>
      <c r="AN40" s="1115"/>
      <c r="AO40" s="295">
        <v>-3277664</v>
      </c>
      <c r="AP40" s="295">
        <v>-16118</v>
      </c>
      <c r="AQ40" s="296">
        <v>-19218</v>
      </c>
      <c r="AR40" s="297">
        <v>-16.100000000000001</v>
      </c>
      <c r="AS40" s="294"/>
    </row>
    <row r="41" spans="1:46" ht="13.2" x14ac:dyDescent="0.2">
      <c r="A41" s="251"/>
      <c r="AK41" s="1119" t="s">
        <v>304</v>
      </c>
      <c r="AL41" s="1120"/>
      <c r="AM41" s="1120"/>
      <c r="AN41" s="1121"/>
      <c r="AO41" s="295">
        <v>2123126</v>
      </c>
      <c r="AP41" s="295">
        <v>10441</v>
      </c>
      <c r="AQ41" s="296">
        <v>6873</v>
      </c>
      <c r="AR41" s="297">
        <v>51.9</v>
      </c>
      <c r="AS41" s="294"/>
    </row>
    <row r="42" spans="1:46" ht="13.2" x14ac:dyDescent="0.2">
      <c r="A42" s="251"/>
      <c r="AK42" s="300" t="s">
        <v>553</v>
      </c>
      <c r="AQ42" s="272"/>
      <c r="AR42" s="272"/>
      <c r="AS42" s="294"/>
    </row>
    <row r="43" spans="1:46" ht="13.2" x14ac:dyDescent="0.2">
      <c r="A43" s="251"/>
      <c r="AP43" s="301"/>
      <c r="AQ43" s="272"/>
      <c r="AS43" s="294"/>
    </row>
    <row r="44" spans="1:46" ht="13.2" x14ac:dyDescent="0.2">
      <c r="A44" s="251"/>
      <c r="AQ44" s="272"/>
    </row>
    <row r="45" spans="1:46" ht="13.2" x14ac:dyDescent="0.2">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ht="13.2" x14ac:dyDescent="0.2">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2">
      <c r="A47" s="304" t="s">
        <v>554</v>
      </c>
    </row>
    <row r="48" spans="1:46" ht="13.2" x14ac:dyDescent="0.2">
      <c r="A48" s="251"/>
      <c r="AK48" s="305" t="s">
        <v>555</v>
      </c>
      <c r="AL48" s="305"/>
      <c r="AM48" s="305"/>
      <c r="AN48" s="305"/>
      <c r="AO48" s="305"/>
      <c r="AP48" s="305"/>
      <c r="AQ48" s="306"/>
      <c r="AR48" s="305"/>
    </row>
    <row r="49" spans="1:44" ht="13.5" customHeight="1" x14ac:dyDescent="0.2">
      <c r="A49" s="251"/>
      <c r="AK49" s="307"/>
      <c r="AL49" s="308"/>
      <c r="AM49" s="1108" t="s">
        <v>522</v>
      </c>
      <c r="AN49" s="1110" t="s">
        <v>556</v>
      </c>
      <c r="AO49" s="1111"/>
      <c r="AP49" s="1111"/>
      <c r="AQ49" s="1111"/>
      <c r="AR49" s="1112"/>
    </row>
    <row r="50" spans="1:44" ht="13.2" x14ac:dyDescent="0.2">
      <c r="A50" s="251"/>
      <c r="AK50" s="309"/>
      <c r="AL50" s="310"/>
      <c r="AM50" s="1109"/>
      <c r="AN50" s="311" t="s">
        <v>557</v>
      </c>
      <c r="AO50" s="312" t="s">
        <v>558</v>
      </c>
      <c r="AP50" s="313" t="s">
        <v>559</v>
      </c>
      <c r="AQ50" s="314" t="s">
        <v>560</v>
      </c>
      <c r="AR50" s="315" t="s">
        <v>561</v>
      </c>
    </row>
    <row r="51" spans="1:44" ht="13.2" x14ac:dyDescent="0.2">
      <c r="A51" s="251"/>
      <c r="AK51" s="307" t="s">
        <v>562</v>
      </c>
      <c r="AL51" s="308"/>
      <c r="AM51" s="316">
        <v>3729029</v>
      </c>
      <c r="AN51" s="317">
        <v>18865</v>
      </c>
      <c r="AO51" s="318">
        <v>-39.700000000000003</v>
      </c>
      <c r="AP51" s="319">
        <v>41080</v>
      </c>
      <c r="AQ51" s="320">
        <v>3</v>
      </c>
      <c r="AR51" s="321">
        <v>-42.7</v>
      </c>
    </row>
    <row r="52" spans="1:44" ht="13.2" x14ac:dyDescent="0.2">
      <c r="A52" s="251"/>
      <c r="AK52" s="322"/>
      <c r="AL52" s="323" t="s">
        <v>563</v>
      </c>
      <c r="AM52" s="324">
        <v>2280757</v>
      </c>
      <c r="AN52" s="325">
        <v>11538</v>
      </c>
      <c r="AO52" s="326">
        <v>-29.4</v>
      </c>
      <c r="AP52" s="327">
        <v>27265</v>
      </c>
      <c r="AQ52" s="328">
        <v>4.2</v>
      </c>
      <c r="AR52" s="329">
        <v>-33.6</v>
      </c>
    </row>
    <row r="53" spans="1:44" ht="13.2" x14ac:dyDescent="0.2">
      <c r="A53" s="251"/>
      <c r="AK53" s="307" t="s">
        <v>564</v>
      </c>
      <c r="AL53" s="308"/>
      <c r="AM53" s="316">
        <v>4281103</v>
      </c>
      <c r="AN53" s="317">
        <v>21528</v>
      </c>
      <c r="AO53" s="318">
        <v>14.1</v>
      </c>
      <c r="AP53" s="319">
        <v>33173</v>
      </c>
      <c r="AQ53" s="320">
        <v>-19.2</v>
      </c>
      <c r="AR53" s="321">
        <v>33.299999999999997</v>
      </c>
    </row>
    <row r="54" spans="1:44" ht="13.2" x14ac:dyDescent="0.2">
      <c r="A54" s="251"/>
      <c r="AK54" s="322"/>
      <c r="AL54" s="323" t="s">
        <v>563</v>
      </c>
      <c r="AM54" s="324">
        <v>2503284</v>
      </c>
      <c r="AN54" s="325">
        <v>12588</v>
      </c>
      <c r="AO54" s="326">
        <v>9.1</v>
      </c>
      <c r="AP54" s="327">
        <v>20353</v>
      </c>
      <c r="AQ54" s="328">
        <v>-25.4</v>
      </c>
      <c r="AR54" s="329">
        <v>34.5</v>
      </c>
    </row>
    <row r="55" spans="1:44" ht="13.2" x14ac:dyDescent="0.2">
      <c r="A55" s="251"/>
      <c r="AK55" s="307" t="s">
        <v>565</v>
      </c>
      <c r="AL55" s="308"/>
      <c r="AM55" s="316">
        <v>6745297</v>
      </c>
      <c r="AN55" s="317">
        <v>33763</v>
      </c>
      <c r="AO55" s="318">
        <v>56.8</v>
      </c>
      <c r="AP55" s="319">
        <v>37644</v>
      </c>
      <c r="AQ55" s="320">
        <v>13.5</v>
      </c>
      <c r="AR55" s="321">
        <v>43.3</v>
      </c>
    </row>
    <row r="56" spans="1:44" ht="13.2" x14ac:dyDescent="0.2">
      <c r="A56" s="251"/>
      <c r="AK56" s="322"/>
      <c r="AL56" s="323" t="s">
        <v>563</v>
      </c>
      <c r="AM56" s="324">
        <v>4854394</v>
      </c>
      <c r="AN56" s="325">
        <v>24298</v>
      </c>
      <c r="AO56" s="326">
        <v>93</v>
      </c>
      <c r="AP56" s="327">
        <v>24939</v>
      </c>
      <c r="AQ56" s="328">
        <v>22.5</v>
      </c>
      <c r="AR56" s="329">
        <v>70.5</v>
      </c>
    </row>
    <row r="57" spans="1:44" ht="13.2" x14ac:dyDescent="0.2">
      <c r="A57" s="251"/>
      <c r="AK57" s="307" t="s">
        <v>566</v>
      </c>
      <c r="AL57" s="308"/>
      <c r="AM57" s="316">
        <v>2851530</v>
      </c>
      <c r="AN57" s="317">
        <v>14104</v>
      </c>
      <c r="AO57" s="318">
        <v>-58.2</v>
      </c>
      <c r="AP57" s="319">
        <v>39221</v>
      </c>
      <c r="AQ57" s="320">
        <v>4.2</v>
      </c>
      <c r="AR57" s="321">
        <v>-62.4</v>
      </c>
    </row>
    <row r="58" spans="1:44" ht="13.2" x14ac:dyDescent="0.2">
      <c r="A58" s="251"/>
      <c r="AK58" s="322"/>
      <c r="AL58" s="323" t="s">
        <v>563</v>
      </c>
      <c r="AM58" s="324">
        <v>1683334</v>
      </c>
      <c r="AN58" s="325">
        <v>8326</v>
      </c>
      <c r="AO58" s="326">
        <v>-65.7</v>
      </c>
      <c r="AP58" s="327">
        <v>24821</v>
      </c>
      <c r="AQ58" s="328">
        <v>-0.5</v>
      </c>
      <c r="AR58" s="329">
        <v>-65.2</v>
      </c>
    </row>
    <row r="59" spans="1:44" ht="13.2" x14ac:dyDescent="0.2">
      <c r="A59" s="251"/>
      <c r="AK59" s="307" t="s">
        <v>567</v>
      </c>
      <c r="AL59" s="308"/>
      <c r="AM59" s="316">
        <v>4361369</v>
      </c>
      <c r="AN59" s="317">
        <v>21447</v>
      </c>
      <c r="AO59" s="318">
        <v>52.1</v>
      </c>
      <c r="AP59" s="319">
        <v>38566</v>
      </c>
      <c r="AQ59" s="320">
        <v>-1.7</v>
      </c>
      <c r="AR59" s="321">
        <v>53.8</v>
      </c>
    </row>
    <row r="60" spans="1:44" ht="13.2" x14ac:dyDescent="0.2">
      <c r="A60" s="251"/>
      <c r="AK60" s="322"/>
      <c r="AL60" s="323" t="s">
        <v>563</v>
      </c>
      <c r="AM60" s="324">
        <v>2918810</v>
      </c>
      <c r="AN60" s="325">
        <v>14353</v>
      </c>
      <c r="AO60" s="326">
        <v>72.400000000000006</v>
      </c>
      <c r="AP60" s="327">
        <v>24059</v>
      </c>
      <c r="AQ60" s="328">
        <v>-3.1</v>
      </c>
      <c r="AR60" s="329">
        <v>75.5</v>
      </c>
    </row>
    <row r="61" spans="1:44" ht="13.2" x14ac:dyDescent="0.2">
      <c r="A61" s="251"/>
      <c r="AK61" s="307" t="s">
        <v>568</v>
      </c>
      <c r="AL61" s="330"/>
      <c r="AM61" s="316">
        <v>4393666</v>
      </c>
      <c r="AN61" s="317">
        <v>21941</v>
      </c>
      <c r="AO61" s="318">
        <v>5</v>
      </c>
      <c r="AP61" s="319">
        <v>37937</v>
      </c>
      <c r="AQ61" s="331">
        <v>0</v>
      </c>
      <c r="AR61" s="321">
        <v>5</v>
      </c>
    </row>
    <row r="62" spans="1:44" ht="13.2" x14ac:dyDescent="0.2">
      <c r="A62" s="251"/>
      <c r="AK62" s="322"/>
      <c r="AL62" s="323" t="s">
        <v>563</v>
      </c>
      <c r="AM62" s="324">
        <v>2848116</v>
      </c>
      <c r="AN62" s="325">
        <v>14221</v>
      </c>
      <c r="AO62" s="326">
        <v>15.9</v>
      </c>
      <c r="AP62" s="327">
        <v>24287</v>
      </c>
      <c r="AQ62" s="328">
        <v>-0.5</v>
      </c>
      <c r="AR62" s="329">
        <v>16.399999999999999</v>
      </c>
    </row>
    <row r="63" spans="1:44" ht="13.2" x14ac:dyDescent="0.2">
      <c r="A63" s="251"/>
    </row>
    <row r="64" spans="1:44" ht="13.2" x14ac:dyDescent="0.2">
      <c r="A64" s="251"/>
    </row>
    <row r="65" spans="1:46" ht="13.2" x14ac:dyDescent="0.2">
      <c r="A65" s="251"/>
    </row>
    <row r="66" spans="1:46" ht="13.2" x14ac:dyDescent="0.2">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2">
      <c r="AS67" s="247"/>
      <c r="AT67" s="247"/>
    </row>
    <row r="70" spans="1:46" ht="13.2" hidden="1" x14ac:dyDescent="0.2"/>
    <row r="71" spans="1:46" ht="13.2" hidden="1" x14ac:dyDescent="0.2"/>
    <row r="72" spans="1:46" ht="13.2" hidden="1" x14ac:dyDescent="0.2"/>
    <row r="73" spans="1:46" ht="13.2" hidden="1" x14ac:dyDescent="0.2"/>
  </sheetData>
  <sheetProtection algorithmName="SHA-512" hashValue="vc5DaCoa47l1L5EmDgmWvRG6NQwgaEyNalpcZedl4C7Y3Zz03PRrhN9IcGrUptiCdsG4tCzf1iu6bM50UBTFlQ==" saltValue="zrnPIQHQhee2prOK+l0zz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46" customWidth="1"/>
    <col min="126" max="16384" width="9" style="245" hidden="1"/>
  </cols>
  <sheetData>
    <row r="1" spans="2:125"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ht="13.2" x14ac:dyDescent="0.2">
      <c r="B2" s="245"/>
      <c r="DG2" s="245"/>
    </row>
    <row r="3" spans="2:125" ht="13.2" x14ac:dyDescent="0.2">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ht="13.2" x14ac:dyDescent="0.2"/>
    <row r="5" spans="2:125" ht="13.2" x14ac:dyDescent="0.2"/>
    <row r="6" spans="2:125" ht="13.2" x14ac:dyDescent="0.2"/>
    <row r="7" spans="2:125" ht="13.2" x14ac:dyDescent="0.2"/>
    <row r="8" spans="2:125" ht="13.2" x14ac:dyDescent="0.2"/>
    <row r="9" spans="2:125" ht="13.2" x14ac:dyDescent="0.2">
      <c r="DU9" s="24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5"/>
    </row>
    <row r="18" spans="125:125" ht="13.2" x14ac:dyDescent="0.2"/>
    <row r="19" spans="125:125" ht="13.2" x14ac:dyDescent="0.2"/>
    <row r="20" spans="125:125" ht="13.2" x14ac:dyDescent="0.2">
      <c r="DU20" s="245"/>
    </row>
    <row r="21" spans="125:125" ht="13.2" x14ac:dyDescent="0.2">
      <c r="DU21" s="24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5"/>
    </row>
    <row r="29" spans="125:125" ht="13.2" x14ac:dyDescent="0.2"/>
    <row r="30" spans="125:125" ht="13.2" x14ac:dyDescent="0.2"/>
    <row r="31" spans="125:125" ht="13.2" x14ac:dyDescent="0.2"/>
    <row r="32" spans="125:125" ht="13.2" x14ac:dyDescent="0.2"/>
    <row r="33" spans="2:125" ht="13.2" x14ac:dyDescent="0.2">
      <c r="B33" s="245"/>
      <c r="G33" s="245"/>
      <c r="I33" s="245"/>
    </row>
    <row r="34" spans="2:125" ht="13.2" x14ac:dyDescent="0.2">
      <c r="C34" s="245"/>
      <c r="P34" s="245"/>
      <c r="DE34" s="245"/>
      <c r="DH34" s="245"/>
    </row>
    <row r="35" spans="2:125" ht="13.2" x14ac:dyDescent="0.2">
      <c r="D35" s="245"/>
      <c r="E35" s="245"/>
      <c r="DG35" s="245"/>
      <c r="DJ35" s="245"/>
      <c r="DP35" s="245"/>
      <c r="DQ35" s="245"/>
      <c r="DR35" s="245"/>
      <c r="DS35" s="245"/>
      <c r="DT35" s="245"/>
      <c r="DU35" s="245"/>
    </row>
    <row r="36" spans="2:125" ht="13.2" x14ac:dyDescent="0.2">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ht="13.2" x14ac:dyDescent="0.2">
      <c r="DU37" s="245"/>
    </row>
    <row r="38" spans="2:125" ht="13.2" x14ac:dyDescent="0.2">
      <c r="DT38" s="245"/>
      <c r="DU38" s="245"/>
    </row>
    <row r="39" spans="2:125" ht="13.2" x14ac:dyDescent="0.2"/>
    <row r="40" spans="2:125" ht="13.2" x14ac:dyDescent="0.2">
      <c r="DH40" s="245"/>
    </row>
    <row r="41" spans="2:125" ht="13.2" x14ac:dyDescent="0.2">
      <c r="DE41" s="245"/>
    </row>
    <row r="42" spans="2:125" ht="13.2" x14ac:dyDescent="0.2">
      <c r="DG42" s="245"/>
      <c r="DJ42" s="245"/>
    </row>
    <row r="43" spans="2:125" ht="13.2" x14ac:dyDescent="0.2">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ht="13.2" x14ac:dyDescent="0.2">
      <c r="DU44" s="245"/>
    </row>
    <row r="45" spans="2:125" ht="13.2" x14ac:dyDescent="0.2"/>
    <row r="46" spans="2:125" ht="13.2" x14ac:dyDescent="0.2"/>
    <row r="47" spans="2:125" ht="13.2" x14ac:dyDescent="0.2"/>
    <row r="48" spans="2:125" ht="13.2" x14ac:dyDescent="0.2">
      <c r="DT48" s="245"/>
      <c r="DU48" s="245"/>
    </row>
    <row r="49" spans="120:125" ht="13.2" x14ac:dyDescent="0.2">
      <c r="DU49" s="245"/>
    </row>
    <row r="50" spans="120:125" ht="13.2" x14ac:dyDescent="0.2">
      <c r="DU50" s="245"/>
    </row>
    <row r="51" spans="120:125" ht="13.2" x14ac:dyDescent="0.2">
      <c r="DP51" s="245"/>
      <c r="DQ51" s="245"/>
      <c r="DR51" s="245"/>
      <c r="DS51" s="245"/>
      <c r="DT51" s="245"/>
      <c r="DU51" s="245"/>
    </row>
    <row r="52" spans="120:125" ht="13.2" x14ac:dyDescent="0.2"/>
    <row r="53" spans="120:125" ht="13.2" x14ac:dyDescent="0.2"/>
    <row r="54" spans="120:125" ht="13.2" x14ac:dyDescent="0.2">
      <c r="DU54" s="245"/>
    </row>
    <row r="55" spans="120:125" ht="13.2" x14ac:dyDescent="0.2"/>
    <row r="56" spans="120:125" ht="13.2" x14ac:dyDescent="0.2"/>
    <row r="57" spans="120:125" ht="13.2" x14ac:dyDescent="0.2"/>
    <row r="58" spans="120:125" ht="13.2" x14ac:dyDescent="0.2">
      <c r="DU58" s="245"/>
    </row>
    <row r="59" spans="120:125" ht="13.2" x14ac:dyDescent="0.2"/>
    <row r="60" spans="120:125" ht="13.2" x14ac:dyDescent="0.2"/>
    <row r="61" spans="120:125" ht="13.2" x14ac:dyDescent="0.2"/>
    <row r="62" spans="120:125" ht="13.2" x14ac:dyDescent="0.2"/>
    <row r="63" spans="120:125" ht="13.2" x14ac:dyDescent="0.2">
      <c r="DU63" s="245"/>
    </row>
    <row r="64" spans="120:125" ht="13.2" x14ac:dyDescent="0.2">
      <c r="DT64" s="245"/>
      <c r="DU64" s="245"/>
    </row>
    <row r="65" spans="123:125" ht="13.2" x14ac:dyDescent="0.2"/>
    <row r="66" spans="123:125" ht="13.2" x14ac:dyDescent="0.2"/>
    <row r="67" spans="123:125" ht="13.2" x14ac:dyDescent="0.2"/>
    <row r="68" spans="123:125" ht="13.2" x14ac:dyDescent="0.2"/>
    <row r="69" spans="123:125" ht="13.2" x14ac:dyDescent="0.2">
      <c r="DS69" s="245"/>
      <c r="DT69" s="245"/>
      <c r="DU69" s="24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5"/>
    </row>
    <row r="83" spans="116:125" ht="13.2" x14ac:dyDescent="0.2">
      <c r="DM83" s="245"/>
      <c r="DN83" s="245"/>
      <c r="DO83" s="245"/>
      <c r="DP83" s="245"/>
      <c r="DQ83" s="245"/>
      <c r="DR83" s="245"/>
      <c r="DS83" s="245"/>
      <c r="DT83" s="245"/>
      <c r="DU83" s="245"/>
    </row>
    <row r="84" spans="116:125" ht="13.2" x14ac:dyDescent="0.2"/>
    <row r="85" spans="116:125" ht="13.2" x14ac:dyDescent="0.2"/>
    <row r="86" spans="116:125" ht="13.2" x14ac:dyDescent="0.2"/>
    <row r="87" spans="116:125" ht="13.2" x14ac:dyDescent="0.2"/>
    <row r="88" spans="116:125" ht="13.2" x14ac:dyDescent="0.2">
      <c r="DU88" s="24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5"/>
      <c r="DT94" s="245"/>
      <c r="DU94" s="245"/>
    </row>
    <row r="95" spans="116:125" ht="13.5" customHeight="1" x14ac:dyDescent="0.2">
      <c r="DU95" s="24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5"/>
    </row>
    <row r="102" spans="124:125" ht="13.5" customHeight="1" x14ac:dyDescent="0.2"/>
    <row r="103" spans="124:125" ht="13.5" customHeight="1" x14ac:dyDescent="0.2"/>
    <row r="104" spans="124:125" ht="13.5" customHeight="1" x14ac:dyDescent="0.2">
      <c r="DT104" s="245"/>
      <c r="DU104" s="24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5" t="s">
        <v>570</v>
      </c>
    </row>
    <row r="121" spans="125:125" ht="13.5" hidden="1" customHeight="1" x14ac:dyDescent="0.2">
      <c r="DU121" s="245"/>
    </row>
  </sheetData>
  <sheetProtection algorithmName="SHA-512" hashValue="kPlbHhug0Y1uIgHg2BvXXBPNLhyVr53EpTo4PaUKblCT3hoZsEvFsWoTiskwFl8SMrIoM4RnCxxVAYdM7Zm2Bw==" saltValue="w3llyxtHPZsTCMa+o+CtDQ==" spinCount="100000" sheet="1" objects="1" scenarios="1"/>
  <dataConsolidate/>
  <phoneticPr fontId="2"/>
  <printOptions horizontalCentered="1" verticalCentered="1"/>
  <pageMargins left="0" right="0" top="0.19685039370078741" bottom="0" header="0.39370078740157483" footer="0"/>
  <pageSetup paperSize="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46" customWidth="1"/>
    <col min="126" max="142" width="0" style="245" hidden="1" customWidth="1"/>
    <col min="143" max="16384" width="9" style="245" hidden="1"/>
  </cols>
  <sheetData>
    <row r="1" spans="1:125"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ht="13.2" x14ac:dyDescent="0.2">
      <c r="B2" s="245"/>
      <c r="T2" s="245"/>
    </row>
    <row r="3" spans="1:125"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5"/>
      <c r="G33" s="245"/>
      <c r="I33" s="245"/>
    </row>
    <row r="34" spans="2:125" ht="13.2" x14ac:dyDescent="0.2">
      <c r="C34" s="245"/>
      <c r="P34" s="245"/>
      <c r="R34" s="245"/>
      <c r="U34" s="245"/>
    </row>
    <row r="35" spans="2:125" ht="13.2" x14ac:dyDescent="0.2">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ht="13.2" x14ac:dyDescent="0.2">
      <c r="F36" s="245"/>
      <c r="H36" s="245"/>
      <c r="J36" s="245"/>
      <c r="K36" s="245"/>
      <c r="L36" s="245"/>
      <c r="M36" s="245"/>
      <c r="N36" s="245"/>
      <c r="O36" s="245"/>
      <c r="Q36" s="245"/>
      <c r="S36" s="245"/>
      <c r="V36" s="245"/>
    </row>
    <row r="37" spans="2:125" ht="13.2" x14ac:dyDescent="0.2"/>
    <row r="38" spans="2:125" ht="13.2" x14ac:dyDescent="0.2"/>
    <row r="39" spans="2:125" ht="13.2" x14ac:dyDescent="0.2"/>
    <row r="40" spans="2:125" ht="13.2" x14ac:dyDescent="0.2">
      <c r="U40" s="245"/>
    </row>
    <row r="41" spans="2:125" ht="13.2" x14ac:dyDescent="0.2">
      <c r="R41" s="245"/>
    </row>
    <row r="42" spans="2:125" ht="13.2" x14ac:dyDescent="0.2">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ht="13.2" x14ac:dyDescent="0.2">
      <c r="Q43" s="245"/>
      <c r="S43" s="245"/>
      <c r="V43" s="24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6" t="s">
        <v>571</v>
      </c>
    </row>
  </sheetData>
  <sheetProtection algorithmName="SHA-512" hashValue="jl3dKPudS9+jDEyq16fJiWCRf+/8RiZrOL/owboEdsAKGRJQis2Mzogo/DE8slvhFqDpuHKRPEkCr9/wUpeGYQ==" saltValue="xkkHVf+8cR3MgJFzSkTnsg==" spinCount="100000" sheet="1" objects="1" scenarios="1"/>
  <dataConsolidate/>
  <phoneticPr fontId="2"/>
  <printOptions horizontalCentered="1" verticalCentered="1"/>
  <pageMargins left="0" right="0" top="0.19685039370078741" bottom="0" header="0.39370078740157483" footer="0"/>
  <pageSetup paperSize="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2">
      <c r="B47" s="10"/>
      <c r="C47" s="1122" t="s">
        <v>3</v>
      </c>
      <c r="D47" s="1122"/>
      <c r="E47" s="1123"/>
      <c r="F47" s="11">
        <v>5.94</v>
      </c>
      <c r="G47" s="12">
        <v>6.42</v>
      </c>
      <c r="H47" s="12">
        <v>7</v>
      </c>
      <c r="I47" s="12">
        <v>8.0399999999999991</v>
      </c>
      <c r="J47" s="13">
        <v>11.06</v>
      </c>
    </row>
    <row r="48" spans="2:10" ht="57.75" customHeight="1" x14ac:dyDescent="0.2">
      <c r="B48" s="14"/>
      <c r="C48" s="1124" t="s">
        <v>4</v>
      </c>
      <c r="D48" s="1124"/>
      <c r="E48" s="1125"/>
      <c r="F48" s="15">
        <v>6.32</v>
      </c>
      <c r="G48" s="16">
        <v>4.51</v>
      </c>
      <c r="H48" s="16">
        <v>3.98</v>
      </c>
      <c r="I48" s="16">
        <v>5.82</v>
      </c>
      <c r="J48" s="17">
        <v>8.14</v>
      </c>
    </row>
    <row r="49" spans="2:10" ht="57.75" customHeight="1" thickBot="1" x14ac:dyDescent="0.25">
      <c r="B49" s="18"/>
      <c r="C49" s="1126" t="s">
        <v>5</v>
      </c>
      <c r="D49" s="1126"/>
      <c r="E49" s="1127"/>
      <c r="F49" s="19" t="s">
        <v>577</v>
      </c>
      <c r="G49" s="20" t="s">
        <v>578</v>
      </c>
      <c r="H49" s="20" t="s">
        <v>579</v>
      </c>
      <c r="I49" s="20">
        <v>1.27</v>
      </c>
      <c r="J49" s="21">
        <v>3.49</v>
      </c>
    </row>
    <row r="50" spans="2:10" ht="13.2" x14ac:dyDescent="0.2"/>
  </sheetData>
  <sheetProtection algorithmName="SHA-512" hashValue="UuCm5CEK1rhY65CYMj1RZHW6UqRIL5HJzabEpglnktt8jIjC71olSHigCwVVGSTMjyeKCUMniA7kmPP8U4L1aw==" saltValue="kEi1NztSkePhk7ryZwH53w=="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cp:lastPrinted>2023-03-22T08:05:03Z</cp:lastPrinted>
  <dcterms:created xsi:type="dcterms:W3CDTF">2023-02-20T04:37:08Z</dcterms:created>
  <dcterms:modified xsi:type="dcterms:W3CDTF">2023-02-20T04:37:08Z</dcterms:modified>
  <cp:category/>
</cp:coreProperties>
</file>