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96AC75A8-C234-4751-BA0C-88AE9DBAAFB8}" xr6:coauthVersionLast="47" xr6:coauthVersionMax="47" xr10:uidLastSave="{00000000-0000-0000-0000-000000000000}"/>
  <workbookProtection workbookAlgorithmName="SHA-512" workbookHashValue="GP58e/XgHk1vQzy1q6TcB8H2FmFvntIKCiZIqjGzVF9aG7XPVaHnL9Hdz7yozDsmT4W4T6XDLUY5fOKfkqm6SQ==" workbookSaltValue="zh8+q+KlfDk6y51vR+pvY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W10" i="4"/>
  <c r="P10" i="4"/>
  <c r="AT8" i="4"/>
  <c r="AL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<sst xmlns="http://schemas.openxmlformats.org/spreadsheetml/2006/main" count="228" uniqueCount="113">
  <si>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</si>
  <si>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</si>
  <si>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</si>
  <si>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</si>
  <si>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</si>
  <si>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</si>
  <si>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</si>
  <si>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</si>
  <si>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</si>
  <si>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</si>
  <si>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</si>
  <si>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</si>
  <si>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</si>
  <si>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</si>
  <si>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</si>
  <si>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</si>
  <si>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</si>
  <si>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</si>
  <si>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</si>
  <si>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</si>
  <si>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</si>
  <si>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</si>
  <si>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</si>
  <si>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</si>
  <si>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</si>
  <si>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</si>
  <si>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</si>
  <si>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</si>
  <si>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</si>
  <si>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</si>
  <si>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</si>
  <si>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</si>
  <si>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</si>
  <si>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</si>
  <si>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</si>
  <si>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</si>
  <si>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</si>
  <si>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</si>
  <si>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</si>
  <si>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</si>
  <si>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</si>
  <si>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</si>
  <si>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</si>
  <si>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</si>
  <si>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</si>
  <si>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</si>
  <si>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</si>
  <si>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</si>
  <si>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</si>
  <si>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</si>
  <si>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</si>
  <si>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</si>
  <si>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</si>
  <si>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</si>
  <si>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</si>
  <si>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</si>
  <si>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</si>
  <si>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</si>
  <si>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</si>
  <si>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</si>
  <si>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</si>
  <si>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</si>
  <si>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</si>
  <si>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</si>
  <si>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</si>
  <si>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</si>
  <si>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</si>
  <si>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</si>
  <si>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</si>
  <si>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</si>
  <si>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</si>
  <si>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</si>
  <si>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</si>
  <si>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</si>
  <si>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</si>
  <si>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</si>
  <si>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</si>
  <si>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</si>
  <si>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</si>
  <si>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</si>
  <si>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</si>
  <si>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</si>
  <si>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</si>
  <si>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</si>
  <si>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</si>
  <si>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</si>
  <si>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</si>
  <si>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</si>
  <si>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</si>
  <si>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</si>
  <si>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</si>
  <si>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</si>
  <si>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</si>
  <si>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</si>
  <si>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</si>
  <si>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</si>
  <si>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</si>
  <si>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</si>
  <si>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</si>
  <si>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</si>
  <si>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</si>
  <si>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</si>
  <si>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</si>
  <si>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</si>
  <si>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</si>
  <si>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</si>
  <si>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</si>
  <si>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</si>
  <si>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</si>
  <si>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</si>
  <si>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水需要の減少が見込まれる一方で、老朽化した浄・給水場や管路の更新に多額の事業費を要することとなるが、現在、更新費用の財源の多くを企業債に依存している状況がある。令和元年10月に水道料金を改定（増額）し給水収益の確保を図ったが、引き続き、毎年度の収支状況や将来の事業計画を確認しながら、適正な給水収益の確保に努める必要がある。
　将来にわたり安定的に事業を継続していくための取組みを示した「第2次八千代市水道事業経営戦略」に基づき、適正な給水収益を確保しながら、浄・給水場の統廃合や管路の更新等を計画的に進め、経営基盤の強化を図っていく。</t>
    <phoneticPr fontId="4"/>
  </si>
  <si>
    <t xml:space="preserve">　「①経常収支比率」は、維持管理費の増加及び営業外収入である納付金の減少により前年度を下回っているが、100％以上を維持するとともに類似団体平均を上回っている。
　「③流動比率」は、類似団体平均及び前年度を下回っている。今後、老朽施設の更新等に多額の費用を要するとともに、企業債の借入も増加していくことが見込まれるため、適正な給水収益の確保等により、短期的な債務に対する支払能力を確保していく必要がある。
　「④企業債残高対給水収益比率」は、前年度に比べて大きく上昇し高い水準にあり、施設の更新費用の財源を企業債に大きく依存している状況である。事業費の見直しや給水人口の推移などの分析を行い、適正な料金水準による自己資金の確保や企業債借入の抑制を図る必要がある。
　「⑤料金回収率」は、水道基本料金の免除を行ったことにより、給水収益が減少したため、前年度を大きく下回っているが、免除を考慮せずに算出した場合は100％となる。
　「⑥給水原価」は、維持管理費の増加により、上昇傾向にある。
　「⑦施設利用率」は、類似団体平均値を上回っているが、将来的な水需要の減少が見込まれているため、浄・給水場の統廃合等により、さらなる施設運用の効率化を図っていく必要がある。
　「⑧有収率」が類似団体平均値と比べて高いことについては、近年は管路の更新に注力してきたため、漏水が抑えられていることが要因と思われる。
</t>
    <rPh sb="3" eb="5">
      <t>ケイジョウ</t>
    </rPh>
    <rPh sb="5" eb="7">
      <t>シュウシ</t>
    </rPh>
    <rPh sb="7" eb="9">
      <t>ヒリツ</t>
    </rPh>
    <rPh sb="12" eb="17">
      <t>イジカンリヒ</t>
    </rPh>
    <rPh sb="18" eb="20">
      <t>ゾウカ</t>
    </rPh>
    <rPh sb="20" eb="21">
      <t>オヨ</t>
    </rPh>
    <rPh sb="22" eb="27">
      <t>エイギョウガイシュウニュウ</t>
    </rPh>
    <rPh sb="30" eb="33">
      <t>ノウフキン</t>
    </rPh>
    <rPh sb="34" eb="36">
      <t>ゲンショウ</t>
    </rPh>
    <rPh sb="39" eb="42">
      <t>ゼンネンド</t>
    </rPh>
    <rPh sb="43" eb="45">
      <t>シタマワ</t>
    </rPh>
    <rPh sb="55" eb="57">
      <t>イジョウ</t>
    </rPh>
    <rPh sb="58" eb="60">
      <t>イジ</t>
    </rPh>
    <rPh sb="66" eb="68">
      <t>ルイジ</t>
    </rPh>
    <rPh sb="68" eb="70">
      <t>ダンタイ</t>
    </rPh>
    <rPh sb="70" eb="72">
      <t>ヘイキン</t>
    </rPh>
    <rPh sb="73" eb="75">
      <t>ウワマワ</t>
    </rPh>
    <rPh sb="97" eb="98">
      <t>オヨ</t>
    </rPh>
    <rPh sb="99" eb="102">
      <t>ゼンネンド</t>
    </rPh>
    <rPh sb="221" eb="224">
      <t>ゼンネンド</t>
    </rPh>
    <rPh sb="335" eb="337">
      <t>リョウキン</t>
    </rPh>
    <rPh sb="337" eb="340">
      <t>カイシュウリツ</t>
    </rPh>
    <rPh sb="374" eb="377">
      <t>ゼンネンド</t>
    </rPh>
    <rPh sb="416" eb="420">
      <t>キュウスイゲンカ</t>
    </rPh>
    <rPh sb="423" eb="428">
      <t>イジカンリヒ</t>
    </rPh>
    <rPh sb="429" eb="431">
      <t>ゾウカ</t>
    </rPh>
    <rPh sb="435" eb="437">
      <t>ジョウショウ</t>
    </rPh>
    <rPh sb="437" eb="439">
      <t>ケイコウ</t>
    </rPh>
    <phoneticPr fontId="4"/>
  </si>
  <si>
    <t>　「①有形固定資産減価償却率」は微増傾向である。
　「②管路経年化率」及び「③管路更新率」では、類似団体平均値と比較し、老朽化した管路の更新を積極的に進めていることが現れている。
　今後も引き続き、老朽化が進んでいる浄・給水場の更新とバランスをとりながら、管路の更新を行っていく必要がある。</t>
    <rPh sb="48" eb="52">
      <t>ルイジダンタイ</t>
    </rPh>
    <rPh sb="52" eb="55">
      <t>ヘイキンチ</t>
    </rPh>
    <rPh sb="56" eb="58">
      <t>ヒカク</t>
    </rPh>
    <rPh sb="83" eb="84">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</si>
</sst>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c:v>
                </c:pt>
                <c:pt idx="1">
                  <c:v>1</c:v>
                </c:pt>
                <c:pt idx="2">
                  <c:v>0.73</c:v>
                </c:pt>
                <c:pt idx="3">
                  <c:v>0.54</c:v>
                </c:pt>
                <c:pt idx="4">
                  <c:v>0.84</c:v>
                </c:pt>
              </c:numCache>
            </c:numRef>
          </c:val>
          <c:extLst>
            <c:ext xmlns:c16="http://schemas.microsoft.com/office/drawing/2014/chart" uri="{C3380CC4-5D6E-409C-BE32-E72D297353CC}">
              <c16:uniqueId val="{00000000-768F-4553-BC55-9FDC1D2763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768F-4553-BC55-9FDC1D2763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78.98</c:v>
                </c:pt>
                <c:pt idx="1">
                  <c:v>79.180000000000007</c:v>
                </c:pt>
                <c:pt idx="2">
                  <c:v>80.52</c:v>
                </c:pt>
                <c:pt idx="3">
                  <c:v>79.930000000000007</c:v>
                </c:pt>
                <c:pt idx="4">
                  <c:v>78.8</c:v>
                </c:pt>
              </c:numCache>
            </c:numRef>
          </c:val>
          <c:extLst>
            <c:ext xmlns:c16="http://schemas.microsoft.com/office/drawing/2014/chart" uri="{C3380CC4-5D6E-409C-BE32-E72D297353CC}">
              <c16:uniqueId val="{00000000-02F6-40AD-8469-3A3FFE4363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02F6-40AD-8469-3A3FFE4363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97.14</c:v>
                </c:pt>
                <c:pt idx="1">
                  <c:v>96.3</c:v>
                </c:pt>
                <c:pt idx="2">
                  <c:v>95.77</c:v>
                </c:pt>
                <c:pt idx="3">
                  <c:v>96.38</c:v>
                </c:pt>
                <c:pt idx="4">
                  <c:v>96.91</c:v>
                </c:pt>
              </c:numCache>
            </c:numRef>
          </c:val>
          <c:extLst>
            <c:ext xmlns:c16="http://schemas.microsoft.com/office/drawing/2014/chart" uri="{C3380CC4-5D6E-409C-BE32-E72D297353CC}">
              <c16:uniqueId val="{00000000-945C-481C-B5D0-66B5E1563F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945C-481C-B5D0-66B5E1563F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112.07</c:v>
                </c:pt>
                <c:pt idx="1">
                  <c:v>117.23</c:v>
                </c:pt>
                <c:pt idx="2">
                  <c:v>123.05</c:v>
                </c:pt>
                <c:pt idx="3">
                  <c:v>119.2</c:v>
                </c:pt>
                <c:pt idx="4">
                  <c:v>113.76</c:v>
                </c:pt>
              </c:numCache>
            </c:numRef>
          </c:val>
          <c:extLst>
            <c:ext xmlns:c16="http://schemas.microsoft.com/office/drawing/2014/chart" uri="{C3380CC4-5D6E-409C-BE32-E72D297353CC}">
              <c16:uniqueId val="{00000000-5530-44DE-859E-2B85F71146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5530-44DE-859E-2B85F71146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41.27</c:v>
                </c:pt>
                <c:pt idx="1">
                  <c:v>42.31</c:v>
                </c:pt>
                <c:pt idx="2">
                  <c:v>43.45</c:v>
                </c:pt>
                <c:pt idx="3">
                  <c:v>44.72</c:v>
                </c:pt>
                <c:pt idx="4">
                  <c:v>44.5</c:v>
                </c:pt>
              </c:numCache>
            </c:numRef>
          </c:val>
          <c:extLst>
            <c:ext xmlns:c16="http://schemas.microsoft.com/office/drawing/2014/chart" uri="{C3380CC4-5D6E-409C-BE32-E72D297353CC}">
              <c16:uniqueId val="{00000000-B062-4816-8EF0-42E3278923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B062-4816-8EF0-42E3278923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10.28</c:v>
                </c:pt>
                <c:pt idx="1">
                  <c:v>10.72</c:v>
                </c:pt>
                <c:pt idx="2">
                  <c:v>11.27</c:v>
                </c:pt>
                <c:pt idx="3">
                  <c:v>12.11</c:v>
                </c:pt>
                <c:pt idx="4">
                  <c:v>13.84</c:v>
                </c:pt>
              </c:numCache>
            </c:numRef>
          </c:val>
          <c:extLst>
            <c:ext xmlns:c16="http://schemas.microsoft.com/office/drawing/2014/chart" uri="{C3380CC4-5D6E-409C-BE32-E72D297353CC}">
              <c16:uniqueId val="{00000000-F806-42F7-8A62-BA32C9143A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F806-42F7-8A62-BA32C9143A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F0-4C34-9ED1-D76FB81FF0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08F0-4C34-9ED1-D76FB81FF0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303.58999999999997</c:v>
                </c:pt>
                <c:pt idx="1">
                  <c:v>273.67</c:v>
                </c:pt>
                <c:pt idx="2">
                  <c:v>315.61</c:v>
                </c:pt>
                <c:pt idx="3">
                  <c:v>344.56</c:v>
                </c:pt>
                <c:pt idx="4">
                  <c:v>282.23</c:v>
                </c:pt>
              </c:numCache>
            </c:numRef>
          </c:val>
          <c:extLst>
            <c:ext xmlns:c16="http://schemas.microsoft.com/office/drawing/2014/chart" uri="{C3380CC4-5D6E-409C-BE32-E72D297353CC}">
              <c16:uniqueId val="{00000000-45AC-4E8B-BECB-F2EE812CB6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5AC-4E8B-BECB-F2EE812CB6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459.32</c:v>
                </c:pt>
                <c:pt idx="1">
                  <c:v>441.38</c:v>
                </c:pt>
                <c:pt idx="2">
                  <c:v>410.6</c:v>
                </c:pt>
                <c:pt idx="3">
                  <c:v>416.08</c:v>
                </c:pt>
                <c:pt idx="4">
                  <c:v>558.91999999999996</c:v>
                </c:pt>
              </c:numCache>
            </c:numRef>
          </c:val>
          <c:extLst>
            <c:ext xmlns:c16="http://schemas.microsoft.com/office/drawing/2014/chart" uri="{C3380CC4-5D6E-409C-BE32-E72D297353CC}">
              <c16:uniqueId val="{00000000-09D6-4C37-BAC4-9EA9B4839C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09D6-4C37-BAC4-9EA9B4839C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96.3</c:v>
                </c:pt>
                <c:pt idx="1">
                  <c:v>97.45</c:v>
                </c:pt>
                <c:pt idx="2">
                  <c:v>108.22</c:v>
                </c:pt>
                <c:pt idx="3">
                  <c:v>104.22</c:v>
                </c:pt>
                <c:pt idx="4">
                  <c:v>82.26</c:v>
                </c:pt>
              </c:numCache>
            </c:numRef>
          </c:val>
          <c:extLst>
            <c:ext xmlns:c16="http://schemas.microsoft.com/office/drawing/2014/chart" uri="{C3380CC4-5D6E-409C-BE32-E72D297353CC}">
              <c16:uniqueId val="{00000000-00B7-4F57-A9D1-48B48E1A71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00B7-4F57-A9D1-48B48E1A71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167.61</c:v>
                </c:pt>
                <c:pt idx="1">
                  <c:v>170.61</c:v>
                </c:pt>
                <c:pt idx="2">
                  <c:v>158.19</c:v>
                </c:pt>
                <c:pt idx="3">
                  <c:v>165.95</c:v>
                </c:pt>
                <c:pt idx="4">
                  <c:v>174.25</c:v>
                </c:pt>
              </c:numCache>
            </c:numRef>
          </c:val>
          <c:extLst>
            <c:ext xmlns:c16="http://schemas.microsoft.com/office/drawing/2014/chart" uri="{C3380CC4-5D6E-409C-BE32-E72D297353CC}">
              <c16:uniqueId val="{00000000-AB24-4F0B-A535-2183FC6E3A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AB24-4F0B-A535-2183FC6E3A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八千代市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204717</v>
      </c>
      <c r="AM8" s="45"/>
      <c r="AN8" s="45"/>
      <c r="AO8" s="45"/>
      <c r="AP8" s="45"/>
      <c r="AQ8" s="45"/>
      <c r="AR8" s="45"/>
      <c r="AS8" s="45"/>
      <c r="AT8" s="46">
        <f>データ!$S$6</f>
        <v>51.39</v>
      </c>
      <c r="AU8" s="47"/>
      <c r="AV8" s="47"/>
      <c r="AW8" s="47"/>
      <c r="AX8" s="47"/>
      <c r="AY8" s="47"/>
      <c r="AZ8" s="47"/>
      <c r="BA8" s="47"/>
      <c r="BB8" s="48">
        <f>データ!$T$6</f>
        <v>3983.6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66.58</v>
      </c>
      <c r="J10" s="47"/>
      <c r="K10" s="47"/>
      <c r="L10" s="47"/>
      <c r="M10" s="47"/>
      <c r="N10" s="47"/>
      <c r="O10" s="81"/>
      <c r="P10" s="48">
        <f>データ!$P$6</f>
        <v>99.15</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203084</v>
      </c>
      <c r="AM10" s="45"/>
      <c r="AN10" s="45"/>
      <c r="AO10" s="45"/>
      <c r="AP10" s="45"/>
      <c r="AQ10" s="45"/>
      <c r="AR10" s="45"/>
      <c r="AS10" s="45"/>
      <c r="AT10" s="46">
        <f>データ!$V$6</f>
        <v>45.53</v>
      </c>
      <c r="AU10" s="47"/>
      <c r="AV10" s="47"/>
      <c r="AW10" s="47"/>
      <c r="AX10" s="47"/>
      <c r="AY10" s="47"/>
      <c r="AZ10" s="47"/>
      <c r="BA10" s="47"/>
      <c r="BB10" s="48">
        <f>データ!$W$6</f>
        <v>4460.4399999999996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jxyoJq+X4TtydnwokxKHZGGB8eYge8Y0ubcfXc41Yl4ma+jPCl03hPxhjvDMcEJJh/9z9Zj+q+8o1J7Zu/Ozg==" saltValue="5VGuazqh/jMzZfaBgmaz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122211</v>
      </c>
      <c r="D6" s="20">
        <f t="shared" si="3"/>
        <v>46</v>
      </c>
      <c r="E6" s="20">
        <f t="shared" si="3"/>
        <v>1</v>
      </c>
      <c r="F6" s="20">
        <f t="shared" si="3"/>
        <v>0</v>
      </c>
      <c r="G6" s="20">
        <f t="shared" si="3"/>
        <v>1</v>
      </c>
      <c r="H6" s="20" t="str">
        <f t="shared" si="3"/>
        <v>千葉県　八千代市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66.58</v>
      </c>
      <c r="P6" s="21">
        <f t="shared" si="3"/>
        <v>99.15</v>
      </c>
      <c r="Q6" s="21">
        <f t="shared" si="3"/>
        <v>2420</v>
      </c>
      <c r="R6" s="21">
        <f t="shared" si="3"/>
        <v>204717</v>
      </c>
      <c r="S6" s="21">
        <f t="shared" si="3"/>
        <v>51.39</v>
      </c>
      <c r="T6" s="21">
        <f t="shared" si="3"/>
        <v>3983.6</v>
      </c>
      <c r="U6" s="21">
        <f t="shared" si="3"/>
        <v>203084</v>
      </c>
      <c r="V6" s="21">
        <f t="shared" si="3"/>
        <v>45.53</v>
      </c>
      <c r="W6" s="21">
        <f t="shared" si="3"/>
        <v>4460.4399999999996</v>
      </c>
      <c r="X6" s="22">
        <f>IF(X7="",NA(),X7)</f>
        <v>112.07</v>
      </c>
      <c r="Y6" s="22">
        <f t="shared" ref="Y6:AG6" si="4">IF(Y7="",NA(),Y7)</f>
        <v>117.23</v>
      </c>
      <c r="Z6" s="22">
        <f t="shared" si="4"/>
        <v>123.05</v>
      </c>
      <c r="AA6" s="22">
        <f t="shared" si="4"/>
        <v>119.2</v>
      </c>
      <c r="AB6" s="22">
        <f t="shared" si="4"/>
        <v>113.76</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303.58999999999997</v>
      </c>
      <c r="AU6" s="22">
        <f t="shared" ref="AU6:BC6" si="6">IF(AU7="",NA(),AU7)</f>
        <v>273.67</v>
      </c>
      <c r="AV6" s="22">
        <f t="shared" si="6"/>
        <v>315.61</v>
      </c>
      <c r="AW6" s="22">
        <f t="shared" si="6"/>
        <v>344.56</v>
      </c>
      <c r="AX6" s="22">
        <f t="shared" si="6"/>
        <v>282.23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459.32</v>
      </c>
      <c r="BF6" s="22">
        <f t="shared" ref="BF6:BN6" si="7">IF(BF7="",NA(),BF7)</f>
        <v>441.38</v>
      </c>
      <c r="BG6" s="22">
        <f t="shared" si="7"/>
        <v>410.6</v>
      </c>
      <c r="BH6" s="22">
        <f t="shared" si="7"/>
        <v>416.08</v>
      </c>
      <c r="BI6" s="22">
        <f t="shared" si="7"/>
        <v>558.91999999999996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96.3</v>
      </c>
      <c r="BQ6" s="22">
        <f t="shared" ref="BQ6:BY6" si="8">IF(BQ7="",NA(),BQ7)</f>
        <v>97.45</v>
      </c>
      <c r="BR6" s="22">
        <f t="shared" si="8"/>
        <v>108.22</v>
      </c>
      <c r="BS6" s="22">
        <f t="shared" si="8"/>
        <v>104.22</v>
      </c>
      <c r="BT6" s="22">
        <f t="shared" si="8"/>
        <v>82.26</v>
      </c>
      <c r="BU6" s="22">
        <f t="shared" si="8"/>
        <v>104.84</v>
      </c>
      <c r="BV6" s="22">
        <f t="shared" si="8"/>
        <v>106.11</v>
      </c>
      <c r="BW6" s="22">
        <f t="shared" si="8"/>
        <v>103.75</v>
      </c>
      <c r="BX6" s="22">
        <f t="shared" si="8"/>
        <v>105.3</v>
      </c>
      <c r="BY6" s="22">
        <f t="shared" si="8"/>
        <v>99.41</v>
      </c>
      <c r="BZ6" s="21" t="str">
        <f>IF(BZ7="","",IF(BZ7="-","【-】","【"&amp;SUBSTITUTE(TEXT(BZ7,"#,##0.00"),"-","△")&amp;"】"))</f>
        <v>【97.47】</v>
      </c>
      <c r="CA6" s="22">
        <f>IF(CA7="",NA(),CA7)</f>
        <v>167.61</v>
      </c>
      <c r="CB6" s="22">
        <f t="shared" ref="CB6:CJ6" si="9">IF(CB7="",NA(),CB7)</f>
        <v>170.61</v>
      </c>
      <c r="CC6" s="22">
        <f t="shared" si="9"/>
        <v>158.19</v>
      </c>
      <c r="CD6" s="22">
        <f t="shared" si="9"/>
        <v>165.95</v>
      </c>
      <c r="CE6" s="22">
        <f t="shared" si="9"/>
        <v>174.25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78.98</v>
      </c>
      <c r="CM6" s="22">
        <f t="shared" ref="CM6:CU6" si="10">IF(CM7="",NA(),CM7)</f>
        <v>79.180000000000007</v>
      </c>
      <c r="CN6" s="22">
        <f t="shared" si="10"/>
        <v>80.52</v>
      </c>
      <c r="CO6" s="22">
        <f t="shared" si="10"/>
        <v>79.930000000000007</v>
      </c>
      <c r="CP6" s="22">
        <f t="shared" si="10"/>
        <v>78.8</v>
      </c>
      <c r="CQ6" s="22">
        <f t="shared" si="10"/>
        <v>62.32</v>
      </c>
      <c r="CR6" s="22">
        <f t="shared" si="10"/>
        <v>61.71</v>
      </c>
      <c r="CS6" s="22">
        <f t="shared" si="10"/>
        <v>63.12</v>
      </c>
      <c r="CT6" s="22">
        <f t="shared" si="10"/>
        <v>62.57</v>
      </c>
      <c r="CU6" s="22">
        <f t="shared" si="10"/>
        <v>61.56</v>
      </c>
      <c r="CV6" s="21" t="str">
        <f>IF(CV7="","",IF(CV7="-","【-】","【"&amp;SUBSTITUTE(TEXT(CV7,"#,##0.00"),"-","△")&amp;"】"))</f>
        <v>【59.97】</v>
      </c>
      <c r="CW6" s="22">
        <f>IF(CW7="",NA(),CW7)</f>
        <v>97.14</v>
      </c>
      <c r="CX6" s="22">
        <f t="shared" ref="CX6:DF6" si="11">IF(CX7="",NA(),CX7)</f>
        <v>96.3</v>
      </c>
      <c r="CY6" s="22">
        <f t="shared" si="11"/>
        <v>95.77</v>
      </c>
      <c r="CZ6" s="22">
        <f t="shared" si="11"/>
        <v>96.38</v>
      </c>
      <c r="DA6" s="22">
        <f t="shared" si="11"/>
        <v>96.91</v>
      </c>
      <c r="DB6" s="22">
        <f t="shared" si="11"/>
        <v>90.19</v>
      </c>
      <c r="DC6" s="22">
        <f t="shared" si="11"/>
        <v>90.03</v>
      </c>
      <c r="DD6" s="22">
        <f t="shared" si="11"/>
        <v>90.09</v>
      </c>
      <c r="DE6" s="22">
        <f t="shared" si="11"/>
        <v>90.21</v>
      </c>
      <c r="DF6" s="22">
        <f t="shared" si="11"/>
        <v>90.11</v>
      </c>
      <c r="DG6" s="21" t="str">
        <f>IF(DG7="","",IF(DG7="-","【-】","【"&amp;SUBSTITUTE(TEXT(DG7,"#,##0.00"),"-","△")&amp;"】"))</f>
        <v>【89.76】</v>
      </c>
      <c r="DH6" s="22">
        <f>IF(DH7="",NA(),DH7)</f>
        <v>41.27</v>
      </c>
      <c r="DI6" s="22">
        <f t="shared" ref="DI6:DQ6" si="12">IF(DI7="",NA(),DI7)</f>
        <v>42.31</v>
      </c>
      <c r="DJ6" s="22">
        <f t="shared" si="12"/>
        <v>43.45</v>
      </c>
      <c r="DK6" s="22">
        <f t="shared" si="12"/>
        <v>44.72</v>
      </c>
      <c r="DL6" s="22">
        <f t="shared" si="12"/>
        <v>44.5</v>
      </c>
      <c r="DM6" s="22">
        <f t="shared" si="12"/>
        <v>48.86</v>
      </c>
      <c r="DN6" s="22">
        <f t="shared" si="12"/>
        <v>49.6</v>
      </c>
      <c r="DO6" s="22">
        <f t="shared" si="12"/>
        <v>50.31</v>
      </c>
      <c r="DP6" s="22">
        <f t="shared" si="12"/>
        <v>50.74</v>
      </c>
      <c r="DQ6" s="22">
        <f t="shared" si="12"/>
        <v>51.49</v>
      </c>
      <c r="DR6" s="21" t="str">
        <f>IF(DR7="","",IF(DR7="-","【-】","【"&amp;SUBSTITUTE(TEXT(DR7,"#,##0.00"),"-","△")&amp;"】"))</f>
        <v>【51.51】</v>
      </c>
      <c r="DS6" s="22">
        <f>IF(DS7="",NA(),DS7)</f>
        <v>10.28</v>
      </c>
      <c r="DT6" s="22">
        <f t="shared" ref="DT6:EB6" si="13">IF(DT7="",NA(),DT7)</f>
        <v>10.72</v>
      </c>
      <c r="DU6" s="22">
        <f t="shared" si="13"/>
        <v>11.27</v>
      </c>
      <c r="DV6" s="22">
        <f t="shared" si="13"/>
        <v>12.11</v>
      </c>
      <c r="DW6" s="22">
        <f t="shared" si="13"/>
        <v>13.84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1.7</v>
      </c>
      <c r="EE6" s="22">
        <f t="shared" ref="EE6:EM6" si="14">IF(EE7="",NA(),EE7)</f>
        <v>1</v>
      </c>
      <c r="EF6" s="22">
        <f t="shared" si="14"/>
        <v>0.73</v>
      </c>
      <c r="EG6" s="22">
        <f t="shared" si="14"/>
        <v>0.54</v>
      </c>
      <c r="EH6" s="22">
        <f t="shared" si="14"/>
        <v>0.84</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122211</v>
      </c>
      <c r="D7" s="24">
        <v>46</v>
      </c>
      <c r="E7" s="24">
        <v>1</v>
      </c>
      <c r="F7" s="24">
        <v>0</v>
      </c>
      <c r="G7" s="24">
        <v>1</v>
      </c>
      <c r="H7" s="24" t="s">
        <v>93</v>
      </c>
      <c r="I7" s="24" t="s">
        <v>94</v>
      </c>
      <c r="J7" s="24" t="s">
        <v>95</v>
      </c>
      <c r="K7" s="24" t="s">
        <v>96</v>
      </c>
      <c r="L7" s="24" t="s">
        <v>97</v>
      </c>
      <c r="M7" s="24" t="s">
        <v>98</v>
      </c>
      <c r="N7" s="25" t="s">
        <v>99</v>
      </c>
      <c r="O7" s="25">
        <v>66.58</v>
      </c>
      <c r="P7" s="25">
        <v>99.15</v>
      </c>
      <c r="Q7" s="25">
        <v>2420</v>
      </c>
      <c r="R7" s="25">
        <v>204717</v>
      </c>
      <c r="S7" s="25">
        <v>51.39</v>
      </c>
      <c r="T7" s="25">
        <v>3983.6</v>
      </c>
      <c r="U7" s="25">
        <v>203084</v>
      </c>
      <c r="V7" s="25">
        <v>45.53</v>
      </c>
      <c r="W7" s="25">
        <v>4460.4399999999996</v>
      </c>
      <c r="X7" s="25">
        <v>112.07</v>
      </c>
      <c r="Y7" s="25">
        <v>117.23</v>
      </c>
      <c r="Z7" s="25">
        <v>123.05</v>
      </c>
      <c r="AA7" s="25">
        <v>119.2</v>
      </c>
      <c r="AB7" s="25">
        <v>113.76</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303.58999999999997</v>
      </c>
      <c r="AU7" s="25">
        <v>273.67</v>
      </c>
      <c r="AV7" s="25">
        <v>315.61</v>
      </c>
      <c r="AW7" s="25">
        <v>344.56</v>
      </c>
      <c r="AX7" s="25">
        <v>282.23</v>
      </c>
      <c r="AY7" s="25">
        <v>318.89</v>
      </c>
      <c r="AZ7" s="25">
        <v>309.10000000000002</v>
      </c>
      <c r="BA7" s="25">
        <v>306.08</v>
      </c>
      <c r="BB7" s="25">
        <v>306.14999999999998</v>
      </c>
      <c r="BC7" s="25">
        <v>297.54000000000002</v>
      </c>
      <c r="BD7" s="25">
        <v>252.29</v>
      </c>
      <c r="BE7" s="25">
        <v>459.32</v>
      </c>
      <c r="BF7" s="25">
        <v>441.38</v>
      </c>
      <c r="BG7" s="25">
        <v>410.6</v>
      </c>
      <c r="BH7" s="25">
        <v>416.08</v>
      </c>
      <c r="BI7" s="25">
        <v>558.91999999999996</v>
      </c>
      <c r="BJ7" s="25">
        <v>290.07</v>
      </c>
      <c r="BK7" s="25">
        <v>290.42</v>
      </c>
      <c r="BL7" s="25">
        <v>294.66000000000003</v>
      </c>
      <c r="BM7" s="25">
        <v>285.27</v>
      </c>
      <c r="BN7" s="25">
        <v>294.73</v>
      </c>
      <c r="BO7" s="25">
        <v>268.07</v>
      </c>
      <c r="BP7" s="25">
        <v>96.3</v>
      </c>
      <c r="BQ7" s="25">
        <v>97.45</v>
      </c>
      <c r="BR7" s="25">
        <v>108.22</v>
      </c>
      <c r="BS7" s="25">
        <v>104.22</v>
      </c>
      <c r="BT7" s="25">
        <v>82.26</v>
      </c>
      <c r="BU7" s="25">
        <v>104.84</v>
      </c>
      <c r="BV7" s="25">
        <v>106.11</v>
      </c>
      <c r="BW7" s="25">
        <v>103.75</v>
      </c>
      <c r="BX7" s="25">
        <v>105.3</v>
      </c>
      <c r="BY7" s="25">
        <v>99.41</v>
      </c>
      <c r="BZ7" s="25">
        <v>97.47</v>
      </c>
      <c r="CA7" s="25">
        <v>167.61</v>
      </c>
      <c r="CB7" s="25">
        <v>170.61</v>
      </c>
      <c r="CC7" s="25">
        <v>158.19</v>
      </c>
      <c r="CD7" s="25">
        <v>165.95</v>
      </c>
      <c r="CE7" s="25">
        <v>174.25</v>
      </c>
      <c r="CF7" s="25">
        <v>161.82</v>
      </c>
      <c r="CG7" s="25">
        <v>161.03</v>
      </c>
      <c r="CH7" s="25">
        <v>159.93</v>
      </c>
      <c r="CI7" s="25">
        <v>162.77000000000001</v>
      </c>
      <c r="CJ7" s="25">
        <v>170.87</v>
      </c>
      <c r="CK7" s="25">
        <v>174.75</v>
      </c>
      <c r="CL7" s="25">
        <v>78.98</v>
      </c>
      <c r="CM7" s="25">
        <v>79.180000000000007</v>
      </c>
      <c r="CN7" s="25">
        <v>80.52</v>
      </c>
      <c r="CO7" s="25">
        <v>79.930000000000007</v>
      </c>
      <c r="CP7" s="25">
        <v>78.8</v>
      </c>
      <c r="CQ7" s="25">
        <v>62.32</v>
      </c>
      <c r="CR7" s="25">
        <v>61.71</v>
      </c>
      <c r="CS7" s="25">
        <v>63.12</v>
      </c>
      <c r="CT7" s="25">
        <v>62.57</v>
      </c>
      <c r="CU7" s="25">
        <v>61.56</v>
      </c>
      <c r="CV7" s="25">
        <v>59.97</v>
      </c>
      <c r="CW7" s="25">
        <v>97.14</v>
      </c>
      <c r="CX7" s="25">
        <v>96.3</v>
      </c>
      <c r="CY7" s="25">
        <v>95.77</v>
      </c>
      <c r="CZ7" s="25">
        <v>96.38</v>
      </c>
      <c r="DA7" s="25">
        <v>96.91</v>
      </c>
      <c r="DB7" s="25">
        <v>90.19</v>
      </c>
      <c r="DC7" s="25">
        <v>90.03</v>
      </c>
      <c r="DD7" s="25">
        <v>90.09</v>
      </c>
      <c r="DE7" s="25">
        <v>90.21</v>
      </c>
      <c r="DF7" s="25">
        <v>90.11</v>
      </c>
      <c r="DG7" s="25">
        <v>89.76</v>
      </c>
      <c r="DH7" s="25">
        <v>41.27</v>
      </c>
      <c r="DI7" s="25">
        <v>42.31</v>
      </c>
      <c r="DJ7" s="25">
        <v>43.45</v>
      </c>
      <c r="DK7" s="25">
        <v>44.72</v>
      </c>
      <c r="DL7" s="25">
        <v>44.5</v>
      </c>
      <c r="DM7" s="25">
        <v>48.86</v>
      </c>
      <c r="DN7" s="25">
        <v>49.6</v>
      </c>
      <c r="DO7" s="25">
        <v>50.31</v>
      </c>
      <c r="DP7" s="25">
        <v>50.74</v>
      </c>
      <c r="DQ7" s="25">
        <v>51.49</v>
      </c>
      <c r="DR7" s="25">
        <v>51.51</v>
      </c>
      <c r="DS7" s="25">
        <v>10.28</v>
      </c>
      <c r="DT7" s="25">
        <v>10.72</v>
      </c>
      <c r="DU7" s="25">
        <v>11.27</v>
      </c>
      <c r="DV7" s="25">
        <v>12.11</v>
      </c>
      <c r="DW7" s="25">
        <v>13.84</v>
      </c>
      <c r="DX7" s="25">
        <v>18.510000000000002</v>
      </c>
      <c r="DY7" s="25">
        <v>20.49</v>
      </c>
      <c r="DZ7" s="25">
        <v>21.34</v>
      </c>
      <c r="EA7" s="25">
        <v>23.27</v>
      </c>
      <c r="EB7" s="25">
        <v>25.18</v>
      </c>
      <c r="EC7" s="25">
        <v>23.75</v>
      </c>
      <c r="ED7" s="25">
        <v>1.7</v>
      </c>
      <c r="EE7" s="25">
        <v>1</v>
      </c>
      <c r="EF7" s="25">
        <v>0.73</v>
      </c>
      <c r="EG7" s="25">
        <v>0.54</v>
      </c>
      <c r="EH7" s="25">
        <v>0.84</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k.hmish@dst.pref.chiba.lg.jp</cp:lastModifiedBy>
  <cp:lastPrinted>2024-01-22T09:38:02Z</cp:lastPrinted>
  <dcterms:created xsi:type="dcterms:W3CDTF">2023-12-05T00:51:46Z</dcterms:created>
  <dcterms:modified xsi:type="dcterms:W3CDTF">2024-02-16T06:00:09Z</dcterms:modified>
  <cp:category/>
</cp:coreProperties>
</file>