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040500_財政課\03_決算\令和５年度\財政状況資料集\05_提出\"/>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CO34" i="10" s="1"/>
  <c r="CO35"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<sst xmlns="http://schemas.openxmlformats.org/spreadsheetml/2006/main" count="1080" uniqueCount="567">
  <si>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</si>
  <si>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</si>
  <si>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</si>
  <si>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</si>
  <si>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</si>
  <si>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</si>
  <si>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</si>
  <si>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</si>
  <si>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</si>
  <si>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</si>
  <si>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</si>
  <si>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</si>
  <si>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</si>
  <si>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</si>
  <si>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</si>
  <si>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</si>
  <si>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</si>
  <si>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</si>
  <si>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</si>
  <si>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</si>
  <si>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</si>
  <si>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</si>
  <si>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</si>
  <si>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</si>
  <si>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</si>
  <si>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</si>
  <si>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</si>
  <si>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</si>
  <si>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</si>
  <si>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</si>
  <si>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</si>
  <si>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</si>
  <si>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</si>
  <si>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</si>
  <si>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</si>
  <si>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</si>
  <si>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</si>
  <si>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</si>
  <si>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</si>
  <si>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</si>
  <si>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</si>
  <si>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</si>
  <si>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</si>
  <si>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</si>
  <si>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</si>
  <si>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</si>
  <si>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</si>
  <si>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</si>
  <si>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</si>
  <si>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</si>
  <si>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</si>
  <si>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</si>
  <si>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</si>
  <si>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</si>
  <si>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</si>
  <si>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</si>
  <si>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</si>
  <si>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</si>
  <si>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</si>
  <si>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</si>
  <si>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</si>
  <si>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</si>
  <si>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</si>
  <si>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</si>
  <si>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</si>
  <si>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</si>
  <si>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</si>
  <si>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</si>
  <si>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</si>
  <si>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</si>
  <si>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</si>
  <si>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</si>
  <si>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</si>
  <si>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</si>
  <si>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</si>
  <si>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</si>
  <si>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</si>
  <si>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</si>
  <si>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</si>
  <si>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</si>
  <si>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</si>
  <si>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</si>
  <si>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</si>
  <si>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</si>
  <si>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</si>
  <si>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</si>
  <si>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</si>
  <si>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</si>
  <si>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</si>
  <si>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</si>
  <si>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</si>
  <si>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</si>
  <si>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</si>
  <si>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</si>
  <si>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</si>
  <si>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</si>
  <si>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</si>
  <si>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</si>
  <si>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</si>
  <si>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</si>
  <si>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</si>
  <si>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</si>
  <si>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</si>
  <si>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</si>
  <si>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</si>
  <si>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</si>
  <si>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</si>
  <si>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</si>
  <si>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</si>
  <si>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</si>
  <si>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</si>
  <si>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</si>
  <si>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</si>
  <si>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</si>
  <si>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</si>
  <si>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</si>
  <si>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</si>
  <si>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</si>
  <si>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</si>
  <si>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</si>
  <si>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</si>
  <si>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</si>
  <si>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</si>
  <si>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</si>
  <si>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</si>
  <si>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</si>
  <si>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</si>
  <si>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</si>
  <si>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</si>
  <si>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</si>
  <si>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</si>
  <si>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</si>
  <si>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</si>
  <si>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</si>
  <si>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</si>
  <si>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</si>
  <si>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</si>
  <si>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</si>
  <si>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</si>
  <si>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</si>
  <si>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</si>
  <si>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</si>
  <si>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</si>
  <si>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</si>
  <si>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</si>
  <si>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</si>
  <si>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</si>
  <si>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</si>
  <si>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</si>
  <si>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</si>
  <si>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</si>
  <si>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</si>
  <si>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</si>
  <si>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</si>
  <si>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</si>
  <si>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</si>
  <si>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</si>
  <si>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</si>
  <si>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</si>
  <si>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</si>
  <si>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</si>
  <si>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</si>
  <si>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</si>
  <si>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</si>
  <si>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</si>
  <si>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</si>
  <si>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</si>
  <si>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</si>
  <si>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</si>
  <si>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</si>
  <si>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</si>
  <si>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</si>
  <si>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</si>
  <si>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</si>
  <si>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</si>
  <si>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</si>
  <si>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</si>
  <si>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</si>
  <si>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</si>
  <si>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</si>
  <si>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</si>
  <si>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</si>
  <si>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</si>
  <si>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</si>
  <si>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</si>
  <si>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</si>
  <si>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</si>
  <si>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</si>
  <si>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</si>
  <si>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</si>
  <si>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</si>
  <si>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</si>
  <si>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</si>
  <si>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</si>
  <si>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</si>
  <si>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</si>
  <si>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</si>
  <si>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</si>
  <si>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</si>
  <si>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</si>
  <si>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</si>
  <si>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</si>
  <si>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</si>
  <si>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千葉県八千代市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</si>
  <si>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</si>
  <si>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</si>
  <si>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</si>
  <si>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</si>
  <si>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</si>
  <si>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</si>
  <si>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</si>
  <si>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</si>
  <si>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</si>
  <si>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</si>
  <si>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</si>
  <si>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</si>
  <si>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</si>
  <si>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</si>
  <si>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</si>
  <si>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</si>
  <si>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</si>
  <si>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</si>
  <si>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</si>
  <si>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</si>
  <si>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</si>
  <si>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</si>
  <si>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</si>
  <si>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</si>
  <si>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</si>
  <si>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</si>
  <si>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</si>
  <si>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</si>
  <si>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</si>
  <si>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</si>
  <si>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</si>
  <si>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</si>
  <si>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</si>
  <si>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</si>
  <si>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</si>
  <si>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</si>
  <si>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</si>
  <si>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</si>
  <si>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</si>
  <si>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</si>
  <si>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</si>
  <si>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</si>
  <si>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</si>
  <si>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</si>
  <si>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</si>
  <si>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</si>
  <si>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</si>
  <si>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</si>
  <si>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</si>
  <si>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</si>
  <si>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</si>
  <si>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</si>
  <si>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</si>
  <si>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</si>
  <si>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</si>
  <si>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</si>
  <si>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</si>
  <si>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</si>
  <si>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</si>
  <si>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</si>
  <si>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</si>
  <si>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</si>
  <si>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</si>
  <si>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</si>
  <si>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</si>
  <si>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</si>
  <si>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</si>
  <si>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</si>
  <si>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</si>
  <si>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</si>
  <si>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</si>
  <si>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</si>
  <si>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</si>
  <si>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</si>
  <si>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</si>
  <si>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</si>
  <si>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</si>
  <si>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</si>
  <si>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</si>
  <si>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</si>
  <si>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</si>
  <si>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</si>
  <si>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</si>
  <si>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</si>
  <si>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</si>
  <si>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</si>
  <si>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</si>
  <si>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</si>
  <si>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</si>
  <si>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</si>
  <si>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</si>
  <si>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</si>
  <si>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</si>
  <si>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</si>
  <si>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</si>
  <si>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</si>
  <si>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</si>
  <si>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</si>
  <si>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</si>
  <si>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</si>
  <si>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</si>
  <si>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</si>
  <si>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</si>
  <si>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</si>
  <si>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</si>
  <si>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</si>
  <si>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</si>
  <si>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</si>
  <si>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</si>
  <si>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</si>
  <si>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</si>
  <si>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</si>
  <si>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</si>
  <si>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</si>
  <si>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</si>
  <si>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</si>
  <si>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</si>
  <si>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</si>
  <si>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</si>
  <si>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</si>
  <si>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</si>
  <si>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</si>
  <si>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</si>
  <si>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</si>
  <si>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</si>
  <si>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</si>
  <si>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</si>
  <si>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</si>
  <si>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</si>
  <si>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</si>
  <si>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</si>
  <si>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</si>
  <si>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</si>
  <si>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</si>
  <si>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</si>
  <si>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</si>
  <si>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</si>
  <si>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</si>
  <si>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</si>
  <si>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</si>
  <si>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</si>
  <si>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</si>
  <si>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</si>
  <si>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</si>
  <si>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</si>
  <si>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</si>
  <si>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</si>
  <si>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</si>
  <si>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</si>
  <si>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</si>
  <si>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千葉県八千代市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</si>
  <si>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</si>
  <si>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</si>
  <si>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</si>
  <si>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</si>
  <si>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</si>
  <si>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</si>
  <si>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</si>
  <si>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</si>
  <si>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</si>
  <si>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</si>
  <si>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</si>
  <si>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</si>
  <si>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</si>
  <si>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</si>
  <si>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</si>
  <si>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</si>
  <si>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</si>
  <si>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</si>
  <si>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</si>
  <si>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</si>
  <si>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</si>
  <si>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</si>
  <si>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</si>
  <si>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</si>
  <si>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</si>
  <si>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</si>
  <si>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</si>
  <si>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</si>
  <si>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</si>
  <si>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</si>
  <si>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</si>
  <si>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</si>
  <si>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</si>
  <si>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</si>
  <si>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</si>
  <si>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</si>
  <si>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</si>
  <si>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</si>
  <si>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</si>
  <si>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</si>
  <si>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</si>
  <si>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</si>
  <si>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</si>
  <si>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</si>
  <si>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</si>
  <si>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</si>
  <si>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</si>
  <si>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</si>
  <si>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</si>
  <si>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</si>
  <si>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</si>
  <si>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</si>
  <si>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</si>
  <si>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</si>
  <si>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</si>
  <si>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</si>
  <si>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</si>
  <si>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</si>
  <si>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</si>
  <si>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</si>
  <si>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</si>
  <si>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</si>
  <si>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</si>
  <si>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</si>
  <si>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</si>
  <si>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</si>
  <si>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</si>
  <si>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</si>
  <si>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</si>
  <si>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</si>
  <si>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</si>
  <si>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</si>
  <si>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</si>
  <si>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</si>
  <si>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</si>
  <si>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</si>
  <si>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</si>
  <si>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</si>
  <si>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</si>
  <si>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</si>
  <si>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</si>
  <si>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</si>
  <si>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</si>
  <si>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</si>
  <si>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</si>
  <si>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</si>
  <si>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</si>
  <si>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</si>
  <si>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</si>
  <si>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</si>
  <si>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</si>
  <si>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</si>
  <si>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</si>
  <si>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</si>
  <si>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</si>
  <si>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</si>
  <si>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</si>
  <si>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</si>
  <si>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</si>
  <si>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</si>
  <si>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</si>
  <si>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</si>
  <si>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</si>
  <si>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</si>
  <si>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</si>
  <si>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</si>
  <si>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</si>
  <si>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</si>
  <si>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</si>
  <si>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</si>
  <si>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</si>
  <si>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</si>
  <si>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</si>
  <si>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</si>
  <si>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</si>
  <si>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</si>
  <si>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</si>
  <si>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</si>
  <si>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</si>
  <si>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</si>
  <si>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</si>
  <si>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</si>
  <si>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</si>
  <si>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</si>
  <si>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</si>
  <si>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</si>
  <si>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</si>
  <si>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</si>
  <si>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</si>
  <si>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</si>
  <si>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</si>
  <si>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</si>
  <si>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</si>
  <si>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</si>
  <si>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</si>
  <si>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</si>
  <si>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</si>
  <si>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</si>
  <si>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</si>
  <si>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</si>
  <si>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</si>
  <si>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</si>
  <si>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</si>
  <si>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</si>
  <si>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</si>
  <si>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</si>
  <si>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</si>
  <si>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</si>
  <si>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</si>
  <si>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</si>
  <si>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</si>
  <si>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</si>
  <si>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</si>
  <si>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</si>
  <si>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</si>
  <si>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</si>
  <si>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</si>
  <si>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</si>
  <si>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</si>
  <si>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</si>
  <si>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</si>
  <si>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</si>
  <si>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</si>
  <si>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</si>
  <si>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</si>
  <si>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</si>
  <si>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</si>
  <si>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</si>
  <si>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</si>
  <si>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</si>
  <si>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</si>
  <si>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</si>
  <si>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</si>
  <si>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</si>
  <si>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</si>
  <si>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2.06</t>
  </si>
  <si>
    <t>▲ 7.54</t>
  </si>
  <si>
    <t>▲ 3.51</t>
  </si>
  <si>
    <t>一般会計</t>
  </si>
  <si>
    <t>水道事業会計</t>
  </si>
  <si>
    <t>公共下水道事業会計</t>
  </si>
  <si>
    <t>介護保険事業特別会計</t>
  </si>
  <si>
    <t>国民健康保険事業特別会計</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</si>
  <si>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</si>
  <si>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</si>
  <si>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</si>
  <si>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</si>
  <si>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</si>
  <si>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</si>
  <si>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</si>
  <si>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</si>
  <si>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</si>
  <si>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庁舎整備基金</t>
    <rPh sb="0" eb="2">
      <t>チョウシャ</t>
    </rPh>
    <rPh sb="2" eb="4">
      <t>セイビ</t>
    </rPh>
    <rPh sb="4" eb="6">
      <t>キキン</t>
    </rPh>
    <phoneticPr fontId="5"/>
  </si>
  <si>
    <t>公共施設等整備基金</t>
    <rPh sb="0" eb="2">
      <t>コウキョウ</t>
    </rPh>
    <rPh sb="2" eb="4">
      <t>シセツ</t>
    </rPh>
    <rPh sb="4" eb="5">
      <t>トウ</t>
    </rPh>
    <rPh sb="5" eb="7">
      <t>セイビ</t>
    </rPh>
    <rPh sb="7" eb="9">
      <t>キキン</t>
    </rPh>
    <phoneticPr fontId="2"/>
  </si>
  <si>
    <t>ふるさと応援基金</t>
    <rPh sb="4" eb="6">
      <t>オウエン</t>
    </rPh>
    <rPh sb="6" eb="8">
      <t>キキン</t>
    </rPh>
    <phoneticPr fontId="2"/>
  </si>
  <si>
    <t>市営霊園基金</t>
    <rPh sb="0" eb="2">
      <t>シエイ</t>
    </rPh>
    <rPh sb="2" eb="4">
      <t>レイエン</t>
    </rPh>
    <rPh sb="4" eb="6">
      <t>キキン</t>
    </rPh>
    <phoneticPr fontId="2"/>
  </si>
  <si>
    <t>森林環境譲与税基金</t>
    <rPh sb="0" eb="2">
      <t>シンリン</t>
    </rPh>
    <rPh sb="2" eb="4">
      <t>カンキョウ</t>
    </rPh>
    <rPh sb="4" eb="7">
      <t>ジョウヨゼイ</t>
    </rPh>
    <rPh sb="7" eb="9">
      <t>キキン</t>
    </rPh>
    <phoneticPr fontId="2"/>
  </si>
  <si>
    <t>-</t>
    <phoneticPr fontId="2"/>
  </si>
  <si>
    <t>八千代市水道サービス</t>
    <phoneticPr fontId="2"/>
  </si>
  <si>
    <t>八千代市地域振興財団</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</si>
  <si>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</si>
  <si>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</si>
  <si>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</si>
  <si>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</si>
  <si>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</si>
  <si>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</si>
  <si>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</si>
  <si>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四市複合事務組合（一般会計）</t>
    <phoneticPr fontId="2"/>
  </si>
  <si>
    <t>印旛利根川水防事務組合（一般会計）</t>
    <phoneticPr fontId="2"/>
  </si>
  <si>
    <t>北千葉広域水道企業団（水道用水供給事業会計）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</si>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</sst>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DA0A-4C05-B7AE-D363FD0E18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33763</c:v>
                </c:pt>
                <c:pt idx="1">
                  <c:v>14104</c:v>
                </c:pt>
                <c:pt idx="2">
                  <c:v>21447</c:v>
                </c:pt>
                <c:pt idx="3">
                  <c:v>34996</c:v>
                </c:pt>
                <c:pt idx="4">
                  <c:v>22352</c:v>
                </c:pt>
              </c:numCache>
            </c:numRef>
          </c:val>
          <c:smooth val="0"/>
          <c:extLst>
            <c:ext xmlns:c16="http://schemas.microsoft.com/office/drawing/2014/chart" uri="{C3380CC4-5D6E-409C-BE32-E72D297353CC}">
              <c16:uniqueId val="{00000001-DA0A-4C05-B7AE-D363FD0E18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3.98</c:v>
                </c:pt>
                <c:pt idx="1">
                  <c:v>5.82</c:v>
                </c:pt>
                <c:pt idx="2">
                  <c:v>8.14</c:v>
                </c:pt>
                <c:pt idx="3">
                  <c:v>7.28</c:v>
                </c:pt>
                <c:pt idx="4">
                  <c:v>6.91</c:v>
                </c:pt>
              </c:numCache>
            </c:numRef>
          </c:val>
          <c:extLst>
            <c:ext xmlns:c16="http://schemas.microsoft.com/office/drawing/2014/chart" uri="{C3380CC4-5D6E-409C-BE32-E72D297353CC}">
              <c16:uniqueId val="{00000000-2E08-40F0-864E-1D9CA8E6C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c:v>
                </c:pt>
                <c:pt idx="1">
                  <c:v>8.0399999999999991</c:v>
                </c:pt>
                <c:pt idx="2">
                  <c:v>11.06</c:v>
                </c:pt>
                <c:pt idx="3">
                  <c:v>8.7799999999999994</c:v>
                </c:pt>
                <c:pt idx="4">
                  <c:v>8.81</c:v>
                </c:pt>
              </c:numCache>
            </c:numRef>
          </c:val>
          <c:extLst>
            <c:ext xmlns:c16="http://schemas.microsoft.com/office/drawing/2014/chart" uri="{C3380CC4-5D6E-409C-BE32-E72D297353CC}">
              <c16:uniqueId val="{00000001-2E08-40F0-864E-1D9CA8E6C6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-2.06</c:v>
                </c:pt>
                <c:pt idx="1">
                  <c:v>1.27</c:v>
                </c:pt>
                <c:pt idx="2">
                  <c:v>3.49</c:v>
                </c:pt>
                <c:pt idx="3">
                  <c:v>-7.54</c:v>
                </c:pt>
                <c:pt idx="4">
                  <c:v>-3.51</c:v>
                </c:pt>
              </c:numCache>
            </c:numRef>
          </c:val>
          <c:smooth val="0"/>
          <c:extLst>
            <c:ext xmlns:c16="http://schemas.microsoft.com/office/drawing/2014/chart" uri="{C3380CC4-5D6E-409C-BE32-E72D297353CC}">
              <c16:uniqueId val="{00000002-2E08-40F0-864E-1D9CA8E6C6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73-49C6-9E2C-8F224E9826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73-49C6-9E2C-8F224E9826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73-49C6-9E2C-8F224E982664}"/>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D73-49C6-9E2C-8F224E9826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0D73-49C6-9E2C-8F224E98266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0.75</c:v>
                </c:pt>
                <c:pt idx="4">
                  <c:v>#N/A</c:v>
                </c:pt>
                <c:pt idx="5">
                  <c:v>1.1200000000000001</c:v>
                </c:pt>
                <c:pt idx="6">
                  <c:v>#N/A</c:v>
                </c:pt>
                <c:pt idx="7">
                  <c:v>0.33</c:v>
                </c:pt>
                <c:pt idx="8">
                  <c:v>#N/A</c:v>
                </c:pt>
                <c:pt idx="9">
                  <c:v>0.69</c:v>
                </c:pt>
              </c:numCache>
            </c:numRef>
          </c:val>
          <c:extLst>
            <c:ext xmlns:c16="http://schemas.microsoft.com/office/drawing/2014/chart" uri="{C3380CC4-5D6E-409C-BE32-E72D297353CC}">
              <c16:uniqueId val="{00000005-0D73-49C6-9E2C-8F224E98266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0.93</c:v>
                </c:pt>
                <c:pt idx="4">
                  <c:v>#N/A</c:v>
                </c:pt>
                <c:pt idx="5">
                  <c:v>0.77</c:v>
                </c:pt>
                <c:pt idx="6">
                  <c:v>#N/A</c:v>
                </c:pt>
                <c:pt idx="7">
                  <c:v>1.55</c:v>
                </c:pt>
                <c:pt idx="8">
                  <c:v>#N/A</c:v>
                </c:pt>
                <c:pt idx="9">
                  <c:v>0.94</c:v>
                </c:pt>
              </c:numCache>
            </c:numRef>
          </c:val>
          <c:extLst>
            <c:ext xmlns:c16="http://schemas.microsoft.com/office/drawing/2014/chart" uri="{C3380CC4-5D6E-409C-BE32-E72D297353CC}">
              <c16:uniqueId val="{00000006-0D73-49C6-9E2C-8F224E98266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4.34</c:v>
                </c:pt>
                <c:pt idx="2">
                  <c:v>#N/A</c:v>
                </c:pt>
                <c:pt idx="3">
                  <c:v>4.93</c:v>
                </c:pt>
                <c:pt idx="4">
                  <c:v>#N/A</c:v>
                </c:pt>
                <c:pt idx="5">
                  <c:v>5.03</c:v>
                </c:pt>
                <c:pt idx="6">
                  <c:v>#N/A</c:v>
                </c:pt>
                <c:pt idx="7">
                  <c:v>4.51</c:v>
                </c:pt>
                <c:pt idx="8">
                  <c:v>#N/A</c:v>
                </c:pt>
                <c:pt idx="9">
                  <c:v>4.6100000000000003</c:v>
                </c:pt>
              </c:numCache>
            </c:numRef>
          </c:val>
          <c:extLst>
            <c:ext xmlns:c16="http://schemas.microsoft.com/office/drawing/2014/chart" uri="{C3380CC4-5D6E-409C-BE32-E72D297353CC}">
              <c16:uniqueId val="{00000007-0D73-49C6-9E2C-8F224E98266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8.82</c:v>
                </c:pt>
                <c:pt idx="2">
                  <c:v>#N/A</c:v>
                </c:pt>
                <c:pt idx="3">
                  <c:v>8.5399999999999991</c:v>
                </c:pt>
                <c:pt idx="4">
                  <c:v>#N/A</c:v>
                </c:pt>
                <c:pt idx="5">
                  <c:v>8.99</c:v>
                </c:pt>
                <c:pt idx="6">
                  <c:v>#N/A</c:v>
                </c:pt>
                <c:pt idx="7">
                  <c:v>7.03</c:v>
                </c:pt>
                <c:pt idx="8">
                  <c:v>#N/A</c:v>
                </c:pt>
                <c:pt idx="9">
                  <c:v>5.09</c:v>
                </c:pt>
              </c:numCache>
            </c:numRef>
          </c:val>
          <c:extLst>
            <c:ext xmlns:c16="http://schemas.microsoft.com/office/drawing/2014/chart" uri="{C3380CC4-5D6E-409C-BE32-E72D297353CC}">
              <c16:uniqueId val="{00000008-0D73-49C6-9E2C-8F224E9826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3.97</c:v>
                </c:pt>
                <c:pt idx="2">
                  <c:v>#N/A</c:v>
                </c:pt>
                <c:pt idx="3">
                  <c:v>5.82</c:v>
                </c:pt>
                <c:pt idx="4">
                  <c:v>#N/A</c:v>
                </c:pt>
                <c:pt idx="5">
                  <c:v>8.14</c:v>
                </c:pt>
                <c:pt idx="6">
                  <c:v>#N/A</c:v>
                </c:pt>
                <c:pt idx="7">
                  <c:v>7.28</c:v>
                </c:pt>
                <c:pt idx="8">
                  <c:v>#N/A</c:v>
                </c:pt>
                <c:pt idx="9">
                  <c:v>6.89</c:v>
                </c:pt>
              </c:numCache>
            </c:numRef>
          </c:val>
          <c:extLst>
            <c:ext xmlns:c16="http://schemas.microsoft.com/office/drawing/2014/chart" uri="{C3380CC4-5D6E-409C-BE32-E72D297353CC}">
              <c16:uniqueId val="{00000009-0D73-49C6-9E2C-8F224E9826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4612</c:v>
                </c:pt>
                <c:pt idx="5">
                  <c:v>4582</c:v>
                </c:pt>
                <c:pt idx="8">
                  <c:v>4450</c:v>
                </c:pt>
                <c:pt idx="11">
                  <c:v>4285</c:v>
                </c:pt>
                <c:pt idx="14">
                  <c:v>4104</c:v>
                </c:pt>
              </c:numCache>
            </c:numRef>
          </c:val>
          <c:extLst>
            <c:ext xmlns:c16="http://schemas.microsoft.com/office/drawing/2014/chart" uri="{C3380CC4-5D6E-409C-BE32-E72D297353CC}">
              <c16:uniqueId val="{00000000-9138-445B-B176-03BAACCB98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8-445B-B176-03BAACCB98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240</c:v>
                </c:pt>
                <c:pt idx="3">
                  <c:v>240</c:v>
                </c:pt>
                <c:pt idx="6">
                  <c:v>241</c:v>
                </c:pt>
                <c:pt idx="9">
                  <c:v>516</c:v>
                </c:pt>
                <c:pt idx="12">
                  <c:v>221</c:v>
                </c:pt>
              </c:numCache>
            </c:numRef>
          </c:val>
          <c:extLst>
            <c:ext xmlns:c16="http://schemas.microsoft.com/office/drawing/2014/chart" uri="{C3380CC4-5D6E-409C-BE32-E72D297353CC}">
              <c16:uniqueId val="{00000002-9138-445B-B176-03BAACCB98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49</c:v>
                </c:pt>
                <c:pt idx="6">
                  <c:v>82</c:v>
                </c:pt>
                <c:pt idx="9">
                  <c:v>114</c:v>
                </c:pt>
                <c:pt idx="12">
                  <c:v>113</c:v>
                </c:pt>
              </c:numCache>
            </c:numRef>
          </c:val>
          <c:extLst>
            <c:ext xmlns:c16="http://schemas.microsoft.com/office/drawing/2014/chart" uri="{C3380CC4-5D6E-409C-BE32-E72D297353CC}">
              <c16:uniqueId val="{00000003-9138-445B-B176-03BAACCB98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491</c:v>
                </c:pt>
                <c:pt idx="3">
                  <c:v>247</c:v>
                </c:pt>
                <c:pt idx="6">
                  <c:v>527</c:v>
                </c:pt>
                <c:pt idx="9">
                  <c:v>430</c:v>
                </c:pt>
                <c:pt idx="12">
                  <c:v>427</c:v>
                </c:pt>
              </c:numCache>
            </c:numRef>
          </c:val>
          <c:extLst>
            <c:ext xmlns:c16="http://schemas.microsoft.com/office/drawing/2014/chart" uri="{C3380CC4-5D6E-409C-BE32-E72D297353CC}">
              <c16:uniqueId val="{00000004-9138-445B-B176-03BAACCB98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8-445B-B176-03BAACCB98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8-445B-B176-03BAACCB98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5790</c:v>
                </c:pt>
                <c:pt idx="3">
                  <c:v>5681</c:v>
                </c:pt>
                <c:pt idx="6">
                  <c:v>5724</c:v>
                </c:pt>
                <c:pt idx="9">
                  <c:v>5777</c:v>
                </c:pt>
                <c:pt idx="12">
                  <c:v>5427</c:v>
                </c:pt>
              </c:numCache>
            </c:numRef>
          </c:val>
          <c:extLst>
            <c:ext xmlns:c16="http://schemas.microsoft.com/office/drawing/2014/chart" uri="{C3380CC4-5D6E-409C-BE32-E72D297353CC}">
              <c16:uniqueId val="{00000007-9138-445B-B176-03BAACCB98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1930</c:v>
                </c:pt>
                <c:pt idx="2">
                  <c:v>#N/A</c:v>
                </c:pt>
                <c:pt idx="3">
                  <c:v>#N/A</c:v>
                </c:pt>
                <c:pt idx="4">
                  <c:v>1635</c:v>
                </c:pt>
                <c:pt idx="5">
                  <c:v>#N/A</c:v>
                </c:pt>
                <c:pt idx="6">
                  <c:v>#N/A</c:v>
                </c:pt>
                <c:pt idx="7">
                  <c:v>2124</c:v>
                </c:pt>
                <c:pt idx="8">
                  <c:v>#N/A</c:v>
                </c:pt>
                <c:pt idx="9">
                  <c:v>#N/A</c:v>
                </c:pt>
                <c:pt idx="10">
                  <c:v>2552</c:v>
                </c:pt>
                <c:pt idx="11">
                  <c:v>#N/A</c:v>
                </c:pt>
                <c:pt idx="12">
                  <c:v>#N/A</c:v>
                </c:pt>
                <c:pt idx="13">
                  <c:v>2084</c:v>
                </c:pt>
                <c:pt idx="14">
                  <c:v>#N/A</c:v>
                </c:pt>
              </c:numCache>
            </c:numRef>
          </c:val>
          <c:smooth val="0"/>
          <c:extLst>
            <c:ext xmlns:c16="http://schemas.microsoft.com/office/drawing/2014/chart" uri="{C3380CC4-5D6E-409C-BE32-E72D297353CC}">
              <c16:uniqueId val="{00000008-9138-445B-B176-03BAACCB98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36594</c:v>
                </c:pt>
                <c:pt idx="5">
                  <c:v>34842</c:v>
                </c:pt>
                <c:pt idx="8">
                  <c:v>34483</c:v>
                </c:pt>
                <c:pt idx="11">
                  <c:v>32238</c:v>
                </c:pt>
                <c:pt idx="14">
                  <c:v>30161</c:v>
                </c:pt>
              </c:numCache>
            </c:numRef>
          </c:val>
          <c:extLst>
            <c:ext xmlns:c16="http://schemas.microsoft.com/office/drawing/2014/chart" uri="{C3380CC4-5D6E-409C-BE32-E72D297353CC}">
              <c16:uniqueId val="{00000000-D687-4DC0-881B-6D27D5A54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9738</c:v>
                </c:pt>
                <c:pt idx="5">
                  <c:v>8891</c:v>
                </c:pt>
                <c:pt idx="8">
                  <c:v>7234</c:v>
                </c:pt>
                <c:pt idx="11">
                  <c:v>6394</c:v>
                </c:pt>
                <c:pt idx="14">
                  <c:v>5447</c:v>
                </c:pt>
              </c:numCache>
            </c:numRef>
          </c:val>
          <c:extLst>
            <c:ext xmlns:c16="http://schemas.microsoft.com/office/drawing/2014/chart" uri="{C3380CC4-5D6E-409C-BE32-E72D297353CC}">
              <c16:uniqueId val="{00000001-D687-4DC0-881B-6D27D5A54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7848</c:v>
                </c:pt>
                <c:pt idx="5">
                  <c:v>8267</c:v>
                </c:pt>
                <c:pt idx="8">
                  <c:v>9972</c:v>
                </c:pt>
                <c:pt idx="11">
                  <c:v>10950</c:v>
                </c:pt>
                <c:pt idx="14">
                  <c:v>11242</c:v>
                </c:pt>
              </c:numCache>
            </c:numRef>
          </c:val>
          <c:extLst>
            <c:ext xmlns:c16="http://schemas.microsoft.com/office/drawing/2014/chart" uri="{C3380CC4-5D6E-409C-BE32-E72D297353CC}">
              <c16:uniqueId val="{00000002-D687-4DC0-881B-6D27D5A54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87-4DC0-881B-6D27D5A54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87-4DC0-881B-6D27D5A54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5-D687-4DC0-881B-6D27D5A54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5435</c:v>
                </c:pt>
                <c:pt idx="3">
                  <c:v>5288</c:v>
                </c:pt>
                <c:pt idx="6">
                  <c:v>5231</c:v>
                </c:pt>
                <c:pt idx="9">
                  <c:v>5155</c:v>
                </c:pt>
                <c:pt idx="12">
                  <c:v>5138</c:v>
                </c:pt>
              </c:numCache>
            </c:numRef>
          </c:val>
          <c:extLst>
            <c:ext xmlns:c16="http://schemas.microsoft.com/office/drawing/2014/chart" uri="{C3380CC4-5D6E-409C-BE32-E72D297353CC}">
              <c16:uniqueId val="{00000006-D687-4DC0-881B-6D27D5A54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1748</c:v>
                </c:pt>
                <c:pt idx="3">
                  <c:v>1705</c:v>
                </c:pt>
                <c:pt idx="6">
                  <c:v>1732</c:v>
                </c:pt>
                <c:pt idx="9">
                  <c:v>1923</c:v>
                </c:pt>
                <c:pt idx="12">
                  <c:v>1825</c:v>
                </c:pt>
              </c:numCache>
            </c:numRef>
          </c:val>
          <c:extLst>
            <c:ext xmlns:c16="http://schemas.microsoft.com/office/drawing/2014/chart" uri="{C3380CC4-5D6E-409C-BE32-E72D297353CC}">
              <c16:uniqueId val="{00000007-D687-4DC0-881B-6D27D5A54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644</c:v>
                </c:pt>
                <c:pt idx="3">
                  <c:v>543</c:v>
                </c:pt>
                <c:pt idx="6">
                  <c:v>541</c:v>
                </c:pt>
                <c:pt idx="9">
                  <c:v>502</c:v>
                </c:pt>
                <c:pt idx="12">
                  <c:v>403</c:v>
                </c:pt>
              </c:numCache>
            </c:numRef>
          </c:val>
          <c:extLst>
            <c:ext xmlns:c16="http://schemas.microsoft.com/office/drawing/2014/chart" uri="{C3380CC4-5D6E-409C-BE32-E72D297353CC}">
              <c16:uniqueId val="{00000008-D687-4DC0-881B-6D27D5A54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1521</c:v>
                </c:pt>
                <c:pt idx="3">
                  <c:v>1305</c:v>
                </c:pt>
                <c:pt idx="6">
                  <c:v>1085</c:v>
                </c:pt>
                <c:pt idx="9">
                  <c:v>1702</c:v>
                </c:pt>
                <c:pt idx="12">
                  <c:v>1503</c:v>
                </c:pt>
              </c:numCache>
            </c:numRef>
          </c:val>
          <c:extLst>
            <c:ext xmlns:c16="http://schemas.microsoft.com/office/drawing/2014/chart" uri="{C3380CC4-5D6E-409C-BE32-E72D297353CC}">
              <c16:uniqueId val="{00000009-D687-4DC0-881B-6D27D5A54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51192</c:v>
                </c:pt>
                <c:pt idx="3">
                  <c:v>47968</c:v>
                </c:pt>
                <c:pt idx="6">
                  <c:v>44951</c:v>
                </c:pt>
                <c:pt idx="9">
                  <c:v>42355</c:v>
                </c:pt>
                <c:pt idx="12">
                  <c:v>38952</c:v>
                </c:pt>
              </c:numCache>
            </c:numRef>
          </c:val>
          <c:extLst>
            <c:ext xmlns:c16="http://schemas.microsoft.com/office/drawing/2014/chart" uri="{C3380CC4-5D6E-409C-BE32-E72D297353CC}">
              <c16:uniqueId val="{0000000A-D687-4DC0-881B-6D27D5A54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6359</c:v>
                </c:pt>
                <c:pt idx="2">
                  <c:v>#N/A</c:v>
                </c:pt>
                <c:pt idx="3">
                  <c:v>#N/A</c:v>
                </c:pt>
                <c:pt idx="4">
                  <c:v>4812</c:v>
                </c:pt>
                <c:pt idx="5">
                  <c:v>#N/A</c:v>
                </c:pt>
                <c:pt idx="6">
                  <c:v>#N/A</c:v>
                </c:pt>
                <c:pt idx="7">
                  <c:v>1853</c:v>
                </c:pt>
                <c:pt idx="8">
                  <c:v>#N/A</c:v>
                </c:pt>
                <c:pt idx="9">
                  <c:v>#N/A</c:v>
                </c:pt>
                <c:pt idx="10">
                  <c:v>2054</c:v>
                </c:pt>
                <c:pt idx="11">
                  <c:v>#N/A</c:v>
                </c:pt>
                <c:pt idx="12">
                  <c:v>#N/A</c:v>
                </c:pt>
                <c:pt idx="13">
                  <c:v>971</c:v>
                </c:pt>
                <c:pt idx="14">
                  <c:v>#N/A</c:v>
                </c:pt>
              </c:numCache>
            </c:numRef>
          </c:val>
          <c:smooth val="0"/>
          <c:extLst>
            <c:ext xmlns:c16="http://schemas.microsoft.com/office/drawing/2014/chart" uri="{C3380CC4-5D6E-409C-BE32-E72D297353CC}">
              <c16:uniqueId val="{0000000B-D687-4DC0-881B-6D27D5A54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4087</c:v>
                </c:pt>
                <c:pt idx="1">
                  <c:v>3200</c:v>
                </c:pt>
                <c:pt idx="2">
                  <c:v>3292</c:v>
                </c:pt>
              </c:numCache>
            </c:numRef>
          </c:val>
          <c:extLst>
            <c:ext xmlns:c16="http://schemas.microsoft.com/office/drawing/2014/chart" uri="{C3380CC4-5D6E-409C-BE32-E72D297353CC}">
              <c16:uniqueId val="{00000000-1603-4A7E-B948-18E2C8832D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909</c:v>
                </c:pt>
                <c:pt idx="1">
                  <c:v>910</c:v>
                </c:pt>
                <c:pt idx="2">
                  <c:v>910</c:v>
                </c:pt>
              </c:numCache>
            </c:numRef>
          </c:val>
          <c:extLst>
            <c:ext xmlns:c16="http://schemas.microsoft.com/office/drawing/2014/chart" uri="{C3380CC4-5D6E-409C-BE32-E72D297353CC}">
              <c16:uniqueId val="{00000001-1603-4A7E-B948-18E2C8832D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2293</c:v>
                </c:pt>
                <c:pt idx="1">
                  <c:v>4025</c:v>
                </c:pt>
                <c:pt idx="2">
                  <c:v>4398</c:v>
                </c:pt>
              </c:numCache>
            </c:numRef>
          </c:val>
          <c:extLst>
            <c:ext xmlns:c16="http://schemas.microsoft.com/office/drawing/2014/chart" uri="{C3380CC4-5D6E-409C-BE32-E72D297353CC}">
              <c16:uniqueId val="{00000002-1603-4A7E-B948-18E2C8832D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205,748
198,326
51.39
70,844,065
67,395,050
2,580,304
37,360,843
38,952,028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類似団体、全国及び千葉県平均</a:t>
          </a:r>
          <a:r>
            <a:rPr kumimoji="1" lang="ja-JP" altLang="en-US" sz="1300">
              <a:latin typeface="ＭＳ Ｐゴシック" panose="020B0600070205080204" pitchFamily="50" charset="-128"/>
              <a:ea typeface="ＭＳ Ｐゴシック" panose="020B0600070205080204" pitchFamily="50" charset="-128"/>
            </a:rPr>
            <a:t>を上回って推移しているが、前年度と比較して０．１ポイント減の０．９１となった。要因としては、社会福祉費の増加など基準財政需要額の増加によるところが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100189</xdr:rowOff>
    </xdr:to>
    <xdr:cxnSp macro="">
      <xdr:nvCxnSpPr>
        <xdr:cNvPr id="72" name="直線コネクタ 71"/>
        <xdr:cNvCxnSpPr/>
      </xdr:nvCxnSpPr>
      <xdr:spPr>
        <a:xfrm>
          <a:off x="3225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分母の経常一般財源は、地方税や株式等譲渡所得割交付金など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en-US" sz="1300">
              <a:latin typeface="ＭＳ Ｐゴシック" panose="020B0600070205080204" pitchFamily="50" charset="-128"/>
              <a:ea typeface="ＭＳ Ｐゴシック" panose="020B0600070205080204" pitchFamily="50" charset="-128"/>
            </a:rPr>
            <a:t>分子の経常経費充当一般財源のうち扶助費及び人件費などの増が大きく、前年度と比較して１．６ポイント増の９６．６％となった。依然として類似団体、全国及び千葉県平均を上回っており、引き続き経常経費全般にわたり再検証を行い、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65</xdr:row>
      <xdr:rowOff>48895</xdr:rowOff>
    </xdr:to>
    <xdr:cxnSp macro="">
      <xdr:nvCxnSpPr>
        <xdr:cNvPr id="128" name="直線コネクタ 127"/>
        <xdr:cNvCxnSpPr/>
      </xdr:nvCxnSpPr>
      <xdr:spPr>
        <a:xfrm>
          <a:off x="4114800" y="1109662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123825</xdr:rowOff>
    </xdr:to>
    <xdr:cxnSp macro="">
      <xdr:nvCxnSpPr>
        <xdr:cNvPr id="131" name="直線コネクタ 130"/>
        <xdr:cNvCxnSpPr/>
      </xdr:nvCxnSpPr>
      <xdr:spPr>
        <a:xfrm>
          <a:off x="3225800" y="1092771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160020</xdr:rowOff>
    </xdr:to>
    <xdr:cxnSp macro="">
      <xdr:nvCxnSpPr>
        <xdr:cNvPr id="134" name="直線コネクタ 133"/>
        <xdr:cNvCxnSpPr/>
      </xdr:nvCxnSpPr>
      <xdr:spPr>
        <a:xfrm flipV="1">
          <a:off x="2336800" y="1092771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91122</xdr:rowOff>
    </xdr:to>
    <xdr:cxnSp macro="">
      <xdr:nvCxnSpPr>
        <xdr:cNvPr id="137" name="直線コネクタ 136"/>
        <xdr:cNvCxnSpPr/>
      </xdr:nvCxnSpPr>
      <xdr:spPr>
        <a:xfrm flipV="1">
          <a:off x="1447800" y="1113282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49" name="楕円 148"/>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0" name="テキスト ボックス 149"/>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4" name="テキスト ボックス 15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55" name="楕円 154"/>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56" name="テキスト ボックス 155"/>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人件費については、給与勧告に準拠した給与水準の見直しを行ったこと等により増加した。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中小企業経営支援としてのキャッシュレス決済ポイント付与業務委託や新型コロナウイルスワクチン接種及び接種体制確保に係る委託等の減により、前年度と比較して減少した。今後も施設の再配置や統廃合の検討を進めていくほか、その他の委託経費等についても内容等を精査し、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123410</xdr:rowOff>
    </xdr:from>
    <xdr:to>
      <xdr:col>23</xdr:col>
      <xdr:colOff>133350</xdr:colOff>
      <xdr:row>83</xdr:row>
      <xdr:rowOff>56107</xdr:rowOff>
    </xdr:to>
    <xdr:cxnSp macro="">
      <xdr:nvCxnSpPr>
        <xdr:cNvPr id="191" name="直線コネクタ 190"/>
        <xdr:cNvCxnSpPr/>
      </xdr:nvCxnSpPr>
      <xdr:spPr>
        <a:xfrm flipV="1">
          <a:off x="4114800" y="14182310"/>
          <a:ext cx="838200" cy="10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140903</xdr:rowOff>
    </xdr:from>
    <xdr:to>
      <xdr:col>19</xdr:col>
      <xdr:colOff>133350</xdr:colOff>
      <xdr:row>83</xdr:row>
      <xdr:rowOff>56107</xdr:rowOff>
    </xdr:to>
    <xdr:cxnSp macro="">
      <xdr:nvCxnSpPr>
        <xdr:cNvPr id="194" name="直線コネクタ 193"/>
        <xdr:cNvCxnSpPr/>
      </xdr:nvCxnSpPr>
      <xdr:spPr>
        <a:xfrm>
          <a:off x="3225800" y="14199803"/>
          <a:ext cx="889000" cy="8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49143</xdr:rowOff>
    </xdr:from>
    <xdr:to>
      <xdr:col>15</xdr:col>
      <xdr:colOff>82550</xdr:colOff>
      <xdr:row>82</xdr:row>
      <xdr:rowOff>140903</xdr:rowOff>
    </xdr:to>
    <xdr:cxnSp macro="">
      <xdr:nvCxnSpPr>
        <xdr:cNvPr id="197" name="直線コネクタ 196"/>
        <xdr:cNvCxnSpPr/>
      </xdr:nvCxnSpPr>
      <xdr:spPr>
        <a:xfrm>
          <a:off x="2336800" y="14108043"/>
          <a:ext cx="8890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148819</xdr:rowOff>
    </xdr:from>
    <xdr:to>
      <xdr:col>11</xdr:col>
      <xdr:colOff>31750</xdr:colOff>
      <xdr:row>82</xdr:row>
      <xdr:rowOff>49143</xdr:rowOff>
    </xdr:to>
    <xdr:cxnSp macro="">
      <xdr:nvCxnSpPr>
        <xdr:cNvPr id="200" name="直線コネクタ 199"/>
        <xdr:cNvCxnSpPr/>
      </xdr:nvCxnSpPr>
      <xdr:spPr>
        <a:xfrm>
          <a:off x="1447800" y="14036269"/>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72610</xdr:rowOff>
    </xdr:from>
    <xdr:to>
      <xdr:col>23</xdr:col>
      <xdr:colOff>184150</xdr:colOff>
      <xdr:row>83</xdr:row>
      <xdr:rowOff>2760</xdr:rowOff>
    </xdr:to>
    <xdr:sp macro="" textlink="">
      <xdr:nvSpPr>
        <xdr:cNvPr id="210" name="楕円 209"/>
        <xdr:cNvSpPr/>
      </xdr:nvSpPr>
      <xdr:spPr>
        <a:xfrm>
          <a:off x="4902200" y="14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89137</xdr:rowOff>
    </xdr:from>
    <xdr:ext cx="762000" cy="259045"/>
    <xdr:sp macro="" textlink="">
      <xdr:nvSpPr>
        <xdr:cNvPr id="211" name="人件費・物件費等の状況該当値テキスト"/>
        <xdr:cNvSpPr txBox="1"/>
      </xdr:nvSpPr>
      <xdr:spPr>
        <a:xfrm>
          <a:off x="5041900" y="1397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5307</xdr:rowOff>
    </xdr:from>
    <xdr:to>
      <xdr:col>19</xdr:col>
      <xdr:colOff>184150</xdr:colOff>
      <xdr:row>83</xdr:row>
      <xdr:rowOff>106907</xdr:rowOff>
    </xdr:to>
    <xdr:sp macro="" textlink="">
      <xdr:nvSpPr>
        <xdr:cNvPr id="212" name="楕円 211"/>
        <xdr:cNvSpPr/>
      </xdr:nvSpPr>
      <xdr:spPr>
        <a:xfrm>
          <a:off x="4064000" y="142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117084</xdr:rowOff>
    </xdr:from>
    <xdr:ext cx="736600" cy="259045"/>
    <xdr:sp macro="" textlink="">
      <xdr:nvSpPr>
        <xdr:cNvPr id="213" name="テキスト ボックス 212"/>
        <xdr:cNvSpPr txBox="1"/>
      </xdr:nvSpPr>
      <xdr:spPr>
        <a:xfrm>
          <a:off x="3733800" y="1400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90103</xdr:rowOff>
    </xdr:from>
    <xdr:to>
      <xdr:col>15</xdr:col>
      <xdr:colOff>133350</xdr:colOff>
      <xdr:row>83</xdr:row>
      <xdr:rowOff>20253</xdr:rowOff>
    </xdr:to>
    <xdr:sp macro="" textlink="">
      <xdr:nvSpPr>
        <xdr:cNvPr id="214" name="楕円 213"/>
        <xdr:cNvSpPr/>
      </xdr:nvSpPr>
      <xdr:spPr>
        <a:xfrm>
          <a:off x="3175000" y="14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30430</xdr:rowOff>
    </xdr:from>
    <xdr:ext cx="762000" cy="259045"/>
    <xdr:sp macro="" textlink="">
      <xdr:nvSpPr>
        <xdr:cNvPr id="215" name="テキスト ボックス 214"/>
        <xdr:cNvSpPr txBox="1"/>
      </xdr:nvSpPr>
      <xdr:spPr>
        <a:xfrm>
          <a:off x="2844800" y="139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169793</xdr:rowOff>
    </xdr:from>
    <xdr:to>
      <xdr:col>11</xdr:col>
      <xdr:colOff>82550</xdr:colOff>
      <xdr:row>82</xdr:row>
      <xdr:rowOff>99943</xdr:rowOff>
    </xdr:to>
    <xdr:sp macro="" textlink="">
      <xdr:nvSpPr>
        <xdr:cNvPr id="216" name="楕円 215"/>
        <xdr:cNvSpPr/>
      </xdr:nvSpPr>
      <xdr:spPr>
        <a:xfrm>
          <a:off x="2286000" y="140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110120</xdr:rowOff>
    </xdr:from>
    <xdr:ext cx="762000" cy="259045"/>
    <xdr:sp macro="" textlink="">
      <xdr:nvSpPr>
        <xdr:cNvPr id="217" name="テキスト ボックス 216"/>
        <xdr:cNvSpPr txBox="1"/>
      </xdr:nvSpPr>
      <xdr:spPr>
        <a:xfrm>
          <a:off x="1955800" y="138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98019</xdr:rowOff>
    </xdr:from>
    <xdr:to>
      <xdr:col>7</xdr:col>
      <xdr:colOff>31750</xdr:colOff>
      <xdr:row>82</xdr:row>
      <xdr:rowOff>28169</xdr:rowOff>
    </xdr:to>
    <xdr:sp macro="" textlink="">
      <xdr:nvSpPr>
        <xdr:cNvPr id="218" name="楕円 217"/>
        <xdr:cNvSpPr/>
      </xdr:nvSpPr>
      <xdr:spPr>
        <a:xfrm>
          <a:off x="1397000" y="139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38346</xdr:rowOff>
    </xdr:from>
    <xdr:ext cx="762000" cy="259045"/>
    <xdr:sp macro="" textlink="">
      <xdr:nvSpPr>
        <xdr:cNvPr id="219" name="テキスト ボックス 218"/>
        <xdr:cNvSpPr txBox="1"/>
      </xdr:nvSpPr>
      <xdr:spPr>
        <a:xfrm>
          <a:off x="1066800" y="137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この世代の退職により、国や他の自治体に比べ昇格年齢が若年化していること，初任給が国より高いこと、高卒・短大卒の高齢層の職員において上位の職務の級となっている者が多いこと等から、ラスパイレス指数は高水準で推移している。今後も、給与勧告に準拠した見直しを原則とし、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29634</xdr:rowOff>
    </xdr:to>
    <xdr:cxnSp macro="">
      <xdr:nvCxnSpPr>
        <xdr:cNvPr id="253" name="直線コネクタ 252"/>
        <xdr:cNvCxnSpPr/>
      </xdr:nvCxnSpPr>
      <xdr:spPr>
        <a:xfrm flipV="1">
          <a:off x="16179800" y="152484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89</xdr:row>
      <xdr:rowOff>29634</xdr:rowOff>
    </xdr:to>
    <xdr:cxnSp macro="">
      <xdr:nvCxnSpPr>
        <xdr:cNvPr id="256" name="直線コネクタ 255"/>
        <xdr:cNvCxnSpPr/>
      </xdr:nvCxnSpPr>
      <xdr:spPr>
        <a:xfrm>
          <a:off x="15290800" y="1488651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30691</xdr:rowOff>
    </xdr:to>
    <xdr:cxnSp macro="">
      <xdr:nvCxnSpPr>
        <xdr:cNvPr id="259" name="直線コネクタ 258"/>
        <xdr:cNvCxnSpPr/>
      </xdr:nvCxnSpPr>
      <xdr:spPr>
        <a:xfrm flipV="1">
          <a:off x="14401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50800</xdr:rowOff>
    </xdr:to>
    <xdr:cxnSp macro="">
      <xdr:nvCxnSpPr>
        <xdr:cNvPr id="262" name="直線コネクタ 261"/>
        <xdr:cNvCxnSpPr/>
      </xdr:nvCxnSpPr>
      <xdr:spPr>
        <a:xfrm flipV="1">
          <a:off x="13512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2" name="楕円 271"/>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73" name="給与水準   （国との比較）該当値テキスト"/>
        <xdr:cNvSpPr txBox="1"/>
      </xdr:nvSpPr>
      <xdr:spPr>
        <a:xfrm>
          <a:off x="17106900" y="150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4" name="楕円 273"/>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5" name="テキスト ボックス 274"/>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78" name="楕円 277"/>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9" name="テキスト ボックス 278"/>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令和元年度以降、類似団体平均を下回り続け、令和５年度は令和４年度と比較して、若干減少となり、０．２３下回る結果となった。この理由としては、一定の人口増に対して、会計年度任用職員や短時間再任用職員の活用などにより、正規職員数が抑えられていることから，数値が低くなっているものと考えられる。現在は、「八千代市職員の定員管理に関する方針」を基に，適正な定員管理に努め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119380</xdr:rowOff>
    </xdr:to>
    <xdr:cxnSp macro="">
      <xdr:nvCxnSpPr>
        <xdr:cNvPr id="318" name="直線コネクタ 317"/>
        <xdr:cNvCxnSpPr/>
      </xdr:nvCxnSpPr>
      <xdr:spPr>
        <a:xfrm flipV="1">
          <a:off x="16179800" y="1057438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119380</xdr:rowOff>
    </xdr:to>
    <xdr:cxnSp macro="">
      <xdr:nvCxnSpPr>
        <xdr:cNvPr id="321" name="直線コネクタ 320"/>
        <xdr:cNvCxnSpPr/>
      </xdr:nvCxnSpPr>
      <xdr:spPr>
        <a:xfrm>
          <a:off x="15290800" y="105605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115933</xdr:rowOff>
    </xdr:to>
    <xdr:cxnSp macro="">
      <xdr:nvCxnSpPr>
        <xdr:cNvPr id="324" name="直線コネクタ 323"/>
        <xdr:cNvCxnSpPr/>
      </xdr:nvCxnSpPr>
      <xdr:spPr>
        <a:xfrm flipV="1">
          <a:off x="14401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150404</xdr:rowOff>
    </xdr:to>
    <xdr:cxnSp macro="">
      <xdr:nvCxnSpPr>
        <xdr:cNvPr id="327" name="直線コネクタ 326"/>
        <xdr:cNvCxnSpPr/>
      </xdr:nvCxnSpPr>
      <xdr:spPr>
        <a:xfrm flipV="1">
          <a:off x="13512800" y="1057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37" name="楕円 336"/>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81660</xdr:rowOff>
    </xdr:from>
    <xdr:ext cx="762000" cy="259045"/>
    <xdr:sp macro="" textlink="">
      <xdr:nvSpPr>
        <xdr:cNvPr id="338" name="定員管理の状況該当値テキスト"/>
        <xdr:cNvSpPr txBox="1"/>
      </xdr:nvSpPr>
      <xdr:spPr>
        <a:xfrm>
          <a:off x="17106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9" name="楕円 338"/>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0" name="テキスト ボックス 339"/>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1" name="楕円 340"/>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163121</xdr:rowOff>
    </xdr:from>
    <xdr:ext cx="762000" cy="259045"/>
    <xdr:sp macro="" textlink="">
      <xdr:nvSpPr>
        <xdr:cNvPr id="342" name="テキスト ボックス 341"/>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3" name="楕円 342"/>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5460</xdr:rowOff>
    </xdr:from>
    <xdr:ext cx="762000" cy="259045"/>
    <xdr:sp macro="" textlink="">
      <xdr:nvSpPr>
        <xdr:cNvPr id="344" name="テキスト ボックス 343"/>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45" name="楕円 344"/>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39931</xdr:rowOff>
    </xdr:from>
    <xdr:ext cx="762000" cy="259045"/>
    <xdr:sp macro="" textlink="">
      <xdr:nvSpPr>
        <xdr:cNvPr id="346" name="テキスト ボックス 345"/>
        <xdr:cNvSpPr txBox="1"/>
      </xdr:nvSpPr>
      <xdr:spPr>
        <a:xfrm>
          <a:off x="13131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が負担する元利償還金及び準元利償還金がいずれも減となったことにより分子が減少した。一方、標準税収入額等、普通交付税が増となったことにより分母は増加した。結果，単年度での比率は減少したが、３か年平均の比率の数値は増加し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25400</xdr:rowOff>
    </xdr:to>
    <xdr:cxnSp macro="">
      <xdr:nvCxnSpPr>
        <xdr:cNvPr id="381" name="直線コネクタ 380"/>
        <xdr:cNvCxnSpPr/>
      </xdr:nvCxnSpPr>
      <xdr:spPr>
        <a:xfrm>
          <a:off x="16179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162378</xdr:rowOff>
    </xdr:to>
    <xdr:cxnSp macro="">
      <xdr:nvCxnSpPr>
        <xdr:cNvPr id="384" name="直線コネクタ 383"/>
        <xdr:cNvCxnSpPr/>
      </xdr:nvCxnSpPr>
      <xdr:spPr>
        <a:xfrm>
          <a:off x="15290800" y="71458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150888</xdr:rowOff>
    </xdr:to>
    <xdr:cxnSp macro="">
      <xdr:nvCxnSpPr>
        <xdr:cNvPr id="387" name="直線コネクタ 386"/>
        <xdr:cNvCxnSpPr/>
      </xdr:nvCxnSpPr>
      <xdr:spPr>
        <a:xfrm flipV="1">
          <a:off x="14401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2419</xdr:rowOff>
    </xdr:to>
    <xdr:cxnSp macro="">
      <xdr:nvCxnSpPr>
        <xdr:cNvPr id="390" name="直線コネクタ 389"/>
        <xdr:cNvCxnSpPr/>
      </xdr:nvCxnSpPr>
      <xdr:spPr>
        <a:xfrm flipV="1">
          <a:off x="13512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06" name="楕円 405"/>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07" name="テキスト ボックス 406"/>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08" name="楕円 407"/>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09" name="テキスト ボックス 408"/>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全ての要素が減少し、充当可能財源等は充当可能基金は増加したが、基準財政需要額算入見込額及び充当可能特定歳入が減となったため、分子が減少した。標準財政規模から控除する算入公債費等の額が減少したが、標準財政規模の増加がそれを上回ったため、分母は増加し、結果として比率は前年度と比較して３．３ポイント減の２．８％となった。今後も将来負担を伴う事業について特に留意し、計画的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14</xdr:row>
      <xdr:rowOff>93027</xdr:rowOff>
    </xdr:to>
    <xdr:cxnSp macro="">
      <xdr:nvCxnSpPr>
        <xdr:cNvPr id="443" name="直線コネクタ 442"/>
        <xdr:cNvCxnSpPr/>
      </xdr:nvCxnSpPr>
      <xdr:spPr>
        <a:xfrm flipV="1">
          <a:off x="16179800" y="242697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80963</xdr:rowOff>
    </xdr:from>
    <xdr:to>
      <xdr:col>77</xdr:col>
      <xdr:colOff>44450</xdr:colOff>
      <xdr:row>14</xdr:row>
      <xdr:rowOff>93027</xdr:rowOff>
    </xdr:to>
    <xdr:cxnSp macro="">
      <xdr:nvCxnSpPr>
        <xdr:cNvPr id="446" name="直線コネクタ 445"/>
        <xdr:cNvCxnSpPr/>
      </xdr:nvCxnSpPr>
      <xdr:spPr>
        <a:xfrm>
          <a:off x="15290800" y="248126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80963</xdr:rowOff>
    </xdr:from>
    <xdr:to>
      <xdr:col>72</xdr:col>
      <xdr:colOff>203200</xdr:colOff>
      <xdr:row>15</xdr:row>
      <xdr:rowOff>106574</xdr:rowOff>
    </xdr:to>
    <xdr:cxnSp macro="">
      <xdr:nvCxnSpPr>
        <xdr:cNvPr id="449" name="直線コネクタ 448"/>
        <xdr:cNvCxnSpPr/>
      </xdr:nvCxnSpPr>
      <xdr:spPr>
        <a:xfrm flipV="1">
          <a:off x="14401800" y="2481263"/>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106574</xdr:rowOff>
    </xdr:from>
    <xdr:to>
      <xdr:col>68</xdr:col>
      <xdr:colOff>152400</xdr:colOff>
      <xdr:row>16</xdr:row>
      <xdr:rowOff>49742</xdr:rowOff>
    </xdr:to>
    <xdr:cxnSp macro="">
      <xdr:nvCxnSpPr>
        <xdr:cNvPr id="452" name="直線コネクタ 451"/>
        <xdr:cNvCxnSpPr/>
      </xdr:nvCxnSpPr>
      <xdr:spPr>
        <a:xfrm flipV="1">
          <a:off x="13512800" y="2678324"/>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62" name="楕円 461"/>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119397</xdr:rowOff>
    </xdr:from>
    <xdr:ext cx="762000" cy="259045"/>
    <xdr:sp macro="" textlink="">
      <xdr:nvSpPr>
        <xdr:cNvPr id="463" name="将来負担の状況該当値テキスト"/>
        <xdr:cNvSpPr txBox="1"/>
      </xdr:nvSpPr>
      <xdr:spPr>
        <a:xfrm>
          <a:off x="171069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42227</xdr:rowOff>
    </xdr:from>
    <xdr:to>
      <xdr:col>77</xdr:col>
      <xdr:colOff>95250</xdr:colOff>
      <xdr:row>14</xdr:row>
      <xdr:rowOff>143827</xdr:rowOff>
    </xdr:to>
    <xdr:sp macro="" textlink="">
      <xdr:nvSpPr>
        <xdr:cNvPr id="464" name="楕円 463"/>
        <xdr:cNvSpPr/>
      </xdr:nvSpPr>
      <xdr:spPr>
        <a:xfrm>
          <a:off x="16129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128604</xdr:rowOff>
    </xdr:from>
    <xdr:ext cx="736600" cy="259045"/>
    <xdr:sp macro="" textlink="">
      <xdr:nvSpPr>
        <xdr:cNvPr id="465" name="テキスト ボックス 464"/>
        <xdr:cNvSpPr txBox="1"/>
      </xdr:nvSpPr>
      <xdr:spPr>
        <a:xfrm>
          <a:off x="15798800" y="2528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30163</xdr:rowOff>
    </xdr:from>
    <xdr:to>
      <xdr:col>73</xdr:col>
      <xdr:colOff>44450</xdr:colOff>
      <xdr:row>14</xdr:row>
      <xdr:rowOff>131763</xdr:rowOff>
    </xdr:to>
    <xdr:sp macro="" textlink="">
      <xdr:nvSpPr>
        <xdr:cNvPr id="466" name="楕円 465"/>
        <xdr:cNvSpPr/>
      </xdr:nvSpPr>
      <xdr:spPr>
        <a:xfrm>
          <a:off x="15240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116540</xdr:rowOff>
    </xdr:from>
    <xdr:ext cx="762000" cy="259045"/>
    <xdr:sp macro="" textlink="">
      <xdr:nvSpPr>
        <xdr:cNvPr id="467" name="テキスト ボックス 466"/>
        <xdr:cNvSpPr txBox="1"/>
      </xdr:nvSpPr>
      <xdr:spPr>
        <a:xfrm>
          <a:off x="14909800" y="25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55774</xdr:rowOff>
    </xdr:from>
    <xdr:to>
      <xdr:col>68</xdr:col>
      <xdr:colOff>203200</xdr:colOff>
      <xdr:row>15</xdr:row>
      <xdr:rowOff>157374</xdr:rowOff>
    </xdr:to>
    <xdr:sp macro="" textlink="">
      <xdr:nvSpPr>
        <xdr:cNvPr id="468" name="楕円 467"/>
        <xdr:cNvSpPr/>
      </xdr:nvSpPr>
      <xdr:spPr>
        <a:xfrm>
          <a:off x="14351000" y="26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142151</xdr:rowOff>
    </xdr:from>
    <xdr:ext cx="762000" cy="259045"/>
    <xdr:sp macro="" textlink="">
      <xdr:nvSpPr>
        <xdr:cNvPr id="469" name="テキスト ボックス 468"/>
        <xdr:cNvSpPr txBox="1"/>
      </xdr:nvSpPr>
      <xdr:spPr>
        <a:xfrm>
          <a:off x="14020800" y="271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170392</xdr:rowOff>
    </xdr:from>
    <xdr:to>
      <xdr:col>64</xdr:col>
      <xdr:colOff>152400</xdr:colOff>
      <xdr:row>16</xdr:row>
      <xdr:rowOff>100542</xdr:rowOff>
    </xdr:to>
    <xdr:sp macro="" textlink="">
      <xdr:nvSpPr>
        <xdr:cNvPr id="470" name="楕円 469"/>
        <xdr:cNvSpPr/>
      </xdr:nvSpPr>
      <xdr:spPr>
        <a:xfrm>
          <a:off x="13462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85319</xdr:rowOff>
    </xdr:from>
    <xdr:ext cx="762000" cy="259045"/>
    <xdr:sp macro="" textlink="">
      <xdr:nvSpPr>
        <xdr:cNvPr id="471" name="テキスト ボックス 470"/>
        <xdr:cNvSpPr txBox="1"/>
      </xdr:nvSpPr>
      <xdr:spPr>
        <a:xfrm>
          <a:off x="13131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205,748
198,326
51.39
70,844,065
67,395,050
2,580,304
37,360,843
38,952,028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勧告に準拠した給与水準の見直し等により、人件費に係る経常収支比率は増加した。会計年度任用職員についても一般職と同様に給与水準の見直しを行っていることから、令和５年度は人件費が増加した。引き続き、定員管理及び給与水準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40</xdr:row>
      <xdr:rowOff>99785</xdr:rowOff>
    </xdr:to>
    <xdr:cxnSp macro="">
      <xdr:nvCxnSpPr>
        <xdr:cNvPr id="68" name="直線コネクタ 67"/>
        <xdr:cNvCxnSpPr/>
      </xdr:nvCxnSpPr>
      <xdr:spPr>
        <a:xfrm>
          <a:off x="3987800" y="6903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40</xdr:row>
      <xdr:rowOff>45357</xdr:rowOff>
    </xdr:to>
    <xdr:cxnSp macro="">
      <xdr:nvCxnSpPr>
        <xdr:cNvPr id="71" name="直線コネクタ 70"/>
        <xdr:cNvCxnSpPr/>
      </xdr:nvCxnSpPr>
      <xdr:spPr>
        <a:xfrm>
          <a:off x="3098800" y="683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41</xdr:row>
      <xdr:rowOff>26307</xdr:rowOff>
    </xdr:to>
    <xdr:cxnSp macro="">
      <xdr:nvCxnSpPr>
        <xdr:cNvPr id="74" name="直線コネクタ 73"/>
        <xdr:cNvCxnSpPr/>
      </xdr:nvCxnSpPr>
      <xdr:spPr>
        <a:xfrm flipV="1">
          <a:off x="2209800" y="6838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56243</xdr:rowOff>
    </xdr:from>
    <xdr:to>
      <xdr:col>11</xdr:col>
      <xdr:colOff>9525</xdr:colOff>
      <xdr:row>41</xdr:row>
      <xdr:rowOff>26307</xdr:rowOff>
    </xdr:to>
    <xdr:cxnSp macro="">
      <xdr:nvCxnSpPr>
        <xdr:cNvPr id="77" name="直線コネクタ 76"/>
        <xdr:cNvCxnSpPr/>
      </xdr:nvCxnSpPr>
      <xdr:spPr>
        <a:xfrm>
          <a:off x="1320800" y="6914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48985</xdr:rowOff>
    </xdr:from>
    <xdr:to>
      <xdr:col>24</xdr:col>
      <xdr:colOff>76200</xdr:colOff>
      <xdr:row>40</xdr:row>
      <xdr:rowOff>150585</xdr:rowOff>
    </xdr:to>
    <xdr:sp macro="" textlink="">
      <xdr:nvSpPr>
        <xdr:cNvPr id="87" name="楕円 86"/>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21062</xdr:rowOff>
    </xdr:from>
    <xdr:ext cx="762000" cy="259045"/>
    <xdr:sp macro="" textlink="">
      <xdr:nvSpPr>
        <xdr:cNvPr id="88" name="人件費該当値テキスト"/>
        <xdr:cNvSpPr txBox="1"/>
      </xdr:nvSpPr>
      <xdr:spPr>
        <a:xfrm>
          <a:off x="4914900" y="68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146957</xdr:rowOff>
    </xdr:from>
    <xdr:to>
      <xdr:col>11</xdr:col>
      <xdr:colOff>60325</xdr:colOff>
      <xdr:row>41</xdr:row>
      <xdr:rowOff>77107</xdr:rowOff>
    </xdr:to>
    <xdr:sp macro="" textlink="">
      <xdr:nvSpPr>
        <xdr:cNvPr id="93" name="楕円 92"/>
        <xdr:cNvSpPr/>
      </xdr:nvSpPr>
      <xdr:spPr>
        <a:xfrm>
          <a:off x="2159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61884</xdr:rowOff>
    </xdr:from>
    <xdr:ext cx="762000" cy="259045"/>
    <xdr:sp macro="" textlink="">
      <xdr:nvSpPr>
        <xdr:cNvPr id="94" name="テキスト ボックス 93"/>
        <xdr:cNvSpPr txBox="1"/>
      </xdr:nvSpPr>
      <xdr:spPr>
        <a:xfrm>
          <a:off x="1828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高い水準となっている。学校給食センター業務事業や学童保育事業に係る経費の増などにより、前年度と比較して０．１ポイント増となっている。公共施設等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18</xdr:row>
      <xdr:rowOff>127000</xdr:rowOff>
    </xdr:to>
    <xdr:cxnSp macro="">
      <xdr:nvCxnSpPr>
        <xdr:cNvPr id="129" name="直線コネクタ 128"/>
        <xdr:cNvCxnSpPr/>
      </xdr:nvCxnSpPr>
      <xdr:spPr>
        <a:xfrm>
          <a:off x="15671800" y="3205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119380</xdr:rowOff>
    </xdr:to>
    <xdr:cxnSp macro="">
      <xdr:nvCxnSpPr>
        <xdr:cNvPr id="132" name="直線コネクタ 131"/>
        <xdr:cNvCxnSpPr/>
      </xdr:nvCxnSpPr>
      <xdr:spPr>
        <a:xfrm>
          <a:off x="14782800" y="3045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5080</xdr:rowOff>
    </xdr:to>
    <xdr:cxnSp macro="">
      <xdr:nvCxnSpPr>
        <xdr:cNvPr id="135" name="直線コネクタ 134"/>
        <xdr:cNvCxnSpPr/>
      </xdr:nvCxnSpPr>
      <xdr:spPr>
        <a:xfrm flipV="1">
          <a:off x="13893800" y="3045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127000</xdr:rowOff>
    </xdr:to>
    <xdr:cxnSp macro="">
      <xdr:nvCxnSpPr>
        <xdr:cNvPr id="138" name="直線コネクタ 137"/>
        <xdr:cNvCxnSpPr/>
      </xdr:nvCxnSpPr>
      <xdr:spPr>
        <a:xfrm flipV="1">
          <a:off x="13004800" y="3091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50" name="楕円 149"/>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51" name="テキスト ボックス 150"/>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2" name="楕円 151"/>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3" name="テキスト ボックス 152"/>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4" name="楕円 153"/>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5" name="テキスト ボックス 154"/>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だが、民間保育園運営事業などの増により、経常経費充当一般財源等は増加し、結果として前年度と比較して１．５ポイント増の１４．０％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69850</xdr:rowOff>
    </xdr:to>
    <xdr:cxnSp macro="">
      <xdr:nvCxnSpPr>
        <xdr:cNvPr id="190" name="直線コネクタ 189"/>
        <xdr:cNvCxnSpPr/>
      </xdr:nvCxnSpPr>
      <xdr:spPr>
        <a:xfrm>
          <a:off x="3987800" y="9556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93" name="直線コネクタ 192"/>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6" name="直線コネクタ 19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69850</xdr:rowOff>
    </xdr:to>
    <xdr:cxnSp macro="">
      <xdr:nvCxnSpPr>
        <xdr:cNvPr id="199" name="直線コネクタ 198"/>
        <xdr:cNvCxnSpPr/>
      </xdr:nvCxnSpPr>
      <xdr:spPr>
        <a:xfrm flipV="1">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1" name="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2" name="テキスト ボックス 211"/>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8" name="テキスト ボックス 217"/>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等の増により、前年度と比較し０．５ポイント増加した。依然、類似団体、全国及び千葉県平均と比較して高い水準となっており、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25400</xdr:rowOff>
    </xdr:to>
    <xdr:cxnSp macro="">
      <xdr:nvCxnSpPr>
        <xdr:cNvPr id="251" name="直線コネクタ 250"/>
        <xdr:cNvCxnSpPr/>
      </xdr:nvCxnSpPr>
      <xdr:spPr>
        <a:xfrm>
          <a:off x="15671800" y="990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133350</xdr:rowOff>
    </xdr:to>
    <xdr:cxnSp macro="">
      <xdr:nvCxnSpPr>
        <xdr:cNvPr id="254" name="直線コネクタ 253"/>
        <xdr:cNvCxnSpPr/>
      </xdr:nvCxnSpPr>
      <xdr:spPr>
        <a:xfrm>
          <a:off x="14782800" y="984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107950</xdr:rowOff>
    </xdr:to>
    <xdr:cxnSp macro="">
      <xdr:nvCxnSpPr>
        <xdr:cNvPr id="257" name="直線コネクタ 256"/>
        <xdr:cNvCxnSpPr/>
      </xdr:nvCxnSpPr>
      <xdr:spPr>
        <a:xfrm flipV="1">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107950</xdr:rowOff>
    </xdr:to>
    <xdr:cxnSp macro="">
      <xdr:nvCxnSpPr>
        <xdr:cNvPr id="260" name="直線コネクタ 259"/>
        <xdr:cNvCxnSpPr/>
      </xdr:nvCxnSpPr>
      <xdr:spPr>
        <a:xfrm>
          <a:off x="13004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71"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3" name="テキスト ボックス 272"/>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7" name="テキスト ボックス 276"/>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7257</xdr:rowOff>
    </xdr:to>
    <xdr:cxnSp macro="">
      <xdr:nvCxnSpPr>
        <xdr:cNvPr id="314" name="直線コネクタ 313"/>
        <xdr:cNvCxnSpPr/>
      </xdr:nvCxnSpPr>
      <xdr:spPr>
        <a:xfrm>
          <a:off x="15671800" y="582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18143</xdr:rowOff>
    </xdr:to>
    <xdr:cxnSp macro="">
      <xdr:nvCxnSpPr>
        <xdr:cNvPr id="317" name="直線コネクタ 316"/>
        <xdr:cNvCxnSpPr/>
      </xdr:nvCxnSpPr>
      <xdr:spPr>
        <a:xfrm flipV="1">
          <a:off x="14782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34</xdr:row>
      <xdr:rowOff>18143</xdr:rowOff>
    </xdr:to>
    <xdr:cxnSp macro="">
      <xdr:nvCxnSpPr>
        <xdr:cNvPr id="320" name="直線コネクタ 319"/>
        <xdr:cNvCxnSpPr/>
      </xdr:nvCxnSpPr>
      <xdr:spPr>
        <a:xfrm>
          <a:off x="13893800" y="581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156936</xdr:rowOff>
    </xdr:from>
    <xdr:to>
      <xdr:col>69</xdr:col>
      <xdr:colOff>92075</xdr:colOff>
      <xdr:row>34</xdr:row>
      <xdr:rowOff>29028</xdr:rowOff>
    </xdr:to>
    <xdr:cxnSp macro="">
      <xdr:nvCxnSpPr>
        <xdr:cNvPr id="323" name="直線コネクタ 322"/>
        <xdr:cNvCxnSpPr/>
      </xdr:nvCxnSpPr>
      <xdr:spPr>
        <a:xfrm flipV="1">
          <a:off x="13004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33" name="楕円 332"/>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34" name="補助費等該当値テキスト"/>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5" name="楕円 334"/>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6" name="テキスト ボックス 335"/>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37" name="楕円 336"/>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38" name="テキスト ボックス 337"/>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106136</xdr:rowOff>
    </xdr:from>
    <xdr:to>
      <xdr:col>69</xdr:col>
      <xdr:colOff>142875</xdr:colOff>
      <xdr:row>34</xdr:row>
      <xdr:rowOff>36286</xdr:rowOff>
    </xdr:to>
    <xdr:sp macro="" textlink="">
      <xdr:nvSpPr>
        <xdr:cNvPr id="339" name="楕円 338"/>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46463</xdr:rowOff>
    </xdr:from>
    <xdr:ext cx="762000" cy="259045"/>
    <xdr:sp macro="" textlink="">
      <xdr:nvSpPr>
        <xdr:cNvPr id="340" name="テキスト ボックス 339"/>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41" name="楕円 340"/>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2" name="テキスト ボックス 341"/>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１．１ポイント減少したが、依然、類似団体、全国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１０年度末までに１３．０％以下を維持すべく、発行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61686</xdr:rowOff>
    </xdr:to>
    <xdr:cxnSp macro="">
      <xdr:nvCxnSpPr>
        <xdr:cNvPr id="376" name="直線コネクタ 375"/>
        <xdr:cNvCxnSpPr/>
      </xdr:nvCxnSpPr>
      <xdr:spPr>
        <a:xfrm flipV="1">
          <a:off x="3987800" y="13362939"/>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61686</xdr:rowOff>
    </xdr:to>
    <xdr:cxnSp macro="">
      <xdr:nvCxnSpPr>
        <xdr:cNvPr id="379" name="直線コネクタ 378"/>
        <xdr:cNvCxnSpPr/>
      </xdr:nvCxnSpPr>
      <xdr:spPr>
        <a:xfrm>
          <a:off x="3098800" y="13428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78</xdr:row>
      <xdr:rowOff>107406</xdr:rowOff>
    </xdr:to>
    <xdr:cxnSp macro="">
      <xdr:nvCxnSpPr>
        <xdr:cNvPr id="382" name="直線コネクタ 381"/>
        <xdr:cNvCxnSpPr/>
      </xdr:nvCxnSpPr>
      <xdr:spPr>
        <a:xfrm flipV="1">
          <a:off x="2209800" y="134282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107406</xdr:rowOff>
    </xdr:from>
    <xdr:to>
      <xdr:col>11</xdr:col>
      <xdr:colOff>9525</xdr:colOff>
      <xdr:row>78</xdr:row>
      <xdr:rowOff>153126</xdr:rowOff>
    </xdr:to>
    <xdr:cxnSp macro="">
      <xdr:nvCxnSpPr>
        <xdr:cNvPr id="385" name="直線コネクタ 384"/>
        <xdr:cNvCxnSpPr/>
      </xdr:nvCxnSpPr>
      <xdr:spPr>
        <a:xfrm flipV="1">
          <a:off x="1320800" y="13480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5" name="楕円 394"/>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6"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7" name="楕円 396"/>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8" name="テキスト ボックス 397"/>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4355</xdr:rowOff>
    </xdr:from>
    <xdr:to>
      <xdr:col>15</xdr:col>
      <xdr:colOff>149225</xdr:colOff>
      <xdr:row>78</xdr:row>
      <xdr:rowOff>105955</xdr:rowOff>
    </xdr:to>
    <xdr:sp macro="" textlink="">
      <xdr:nvSpPr>
        <xdr:cNvPr id="399" name="楕円 398"/>
        <xdr:cNvSpPr/>
      </xdr:nvSpPr>
      <xdr:spPr>
        <a:xfrm>
          <a:off x="3048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90732</xdr:rowOff>
    </xdr:from>
    <xdr:ext cx="762000" cy="259045"/>
    <xdr:sp macro="" textlink="">
      <xdr:nvSpPr>
        <xdr:cNvPr id="400" name="テキスト ボックス 399"/>
        <xdr:cNvSpPr txBox="1"/>
      </xdr:nvSpPr>
      <xdr:spPr>
        <a:xfrm>
          <a:off x="2717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56606</xdr:rowOff>
    </xdr:from>
    <xdr:to>
      <xdr:col>11</xdr:col>
      <xdr:colOff>60325</xdr:colOff>
      <xdr:row>78</xdr:row>
      <xdr:rowOff>158206</xdr:rowOff>
    </xdr:to>
    <xdr:sp macro="" textlink="">
      <xdr:nvSpPr>
        <xdr:cNvPr id="401" name="楕円 400"/>
        <xdr:cNvSpPr/>
      </xdr:nvSpPr>
      <xdr:spPr>
        <a:xfrm>
          <a:off x="2159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402" name="テキスト ボックス 401"/>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102326</xdr:rowOff>
    </xdr:from>
    <xdr:to>
      <xdr:col>6</xdr:col>
      <xdr:colOff>171450</xdr:colOff>
      <xdr:row>79</xdr:row>
      <xdr:rowOff>32476</xdr:rowOff>
    </xdr:to>
    <xdr:sp macro="" textlink="">
      <xdr:nvSpPr>
        <xdr:cNvPr id="403" name="楕円 402"/>
        <xdr:cNvSpPr/>
      </xdr:nvSpPr>
      <xdr:spPr>
        <a:xfrm>
          <a:off x="1270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17253</xdr:rowOff>
    </xdr:from>
    <xdr:ext cx="762000" cy="259045"/>
    <xdr:sp macro="" textlink="">
      <xdr:nvSpPr>
        <xdr:cNvPr id="404" name="テキスト ボックス 403"/>
        <xdr:cNvSpPr txBox="1"/>
      </xdr:nvSpPr>
      <xdr:spPr>
        <a:xfrm>
          <a:off x="939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前年度と比較して２．７ポイント増加し、類似団体、全国及び千葉県平均と比較して高い水準となっているため、今後も不断の見直しに努めていく。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124279</xdr:rowOff>
    </xdr:from>
    <xdr:to>
      <xdr:col>82</xdr:col>
      <xdr:colOff>107950</xdr:colOff>
      <xdr:row>79</xdr:row>
      <xdr:rowOff>75293</xdr:rowOff>
    </xdr:to>
    <xdr:cxnSp macro="">
      <xdr:nvCxnSpPr>
        <xdr:cNvPr id="439" name="直線コネクタ 438"/>
        <xdr:cNvCxnSpPr/>
      </xdr:nvCxnSpPr>
      <xdr:spPr>
        <a:xfrm>
          <a:off x="15671800" y="13325929"/>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77</xdr:row>
      <xdr:rowOff>124279</xdr:rowOff>
    </xdr:to>
    <xdr:cxnSp macro="">
      <xdr:nvCxnSpPr>
        <xdr:cNvPr id="442" name="直線コネクタ 441"/>
        <xdr:cNvCxnSpPr/>
      </xdr:nvCxnSpPr>
      <xdr:spPr>
        <a:xfrm>
          <a:off x="14782800" y="130320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1814</xdr:rowOff>
    </xdr:from>
    <xdr:to>
      <xdr:col>73</xdr:col>
      <xdr:colOff>180975</xdr:colOff>
      <xdr:row>77</xdr:row>
      <xdr:rowOff>113393</xdr:rowOff>
    </xdr:to>
    <xdr:cxnSp macro="">
      <xdr:nvCxnSpPr>
        <xdr:cNvPr id="445" name="直線コネクタ 444"/>
        <xdr:cNvCxnSpPr/>
      </xdr:nvCxnSpPr>
      <xdr:spPr>
        <a:xfrm flipV="1">
          <a:off x="13893800" y="13032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113393</xdr:rowOff>
    </xdr:from>
    <xdr:to>
      <xdr:col>69</xdr:col>
      <xdr:colOff>92075</xdr:colOff>
      <xdr:row>78</xdr:row>
      <xdr:rowOff>50800</xdr:rowOff>
    </xdr:to>
    <xdr:cxnSp macro="">
      <xdr:nvCxnSpPr>
        <xdr:cNvPr id="448" name="直線コネクタ 447"/>
        <xdr:cNvCxnSpPr/>
      </xdr:nvCxnSpPr>
      <xdr:spPr>
        <a:xfrm flipV="1">
          <a:off x="13004800" y="1331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58" name="楕円 457"/>
        <xdr:cNvSpPr/>
      </xdr:nvSpPr>
      <xdr:spPr>
        <a:xfrm>
          <a:off x="16459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168020</xdr:rowOff>
    </xdr:from>
    <xdr:ext cx="762000" cy="259045"/>
    <xdr:sp macro="" textlink="">
      <xdr:nvSpPr>
        <xdr:cNvPr id="459" name="公債費以外該当値テキスト"/>
        <xdr:cNvSpPr txBox="1"/>
      </xdr:nvSpPr>
      <xdr:spPr>
        <a:xfrm>
          <a:off x="16598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73479</xdr:rowOff>
    </xdr:from>
    <xdr:to>
      <xdr:col>78</xdr:col>
      <xdr:colOff>120650</xdr:colOff>
      <xdr:row>78</xdr:row>
      <xdr:rowOff>3629</xdr:rowOff>
    </xdr:to>
    <xdr:sp macro="" textlink="">
      <xdr:nvSpPr>
        <xdr:cNvPr id="460" name="楕円 459"/>
        <xdr:cNvSpPr/>
      </xdr:nvSpPr>
      <xdr:spPr>
        <a:xfrm>
          <a:off x="15621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61" name="テキスト ボックス 460"/>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122465</xdr:rowOff>
    </xdr:from>
    <xdr:to>
      <xdr:col>74</xdr:col>
      <xdr:colOff>31750</xdr:colOff>
      <xdr:row>76</xdr:row>
      <xdr:rowOff>52614</xdr:rowOff>
    </xdr:to>
    <xdr:sp macro="" textlink="">
      <xdr:nvSpPr>
        <xdr:cNvPr id="462" name="楕円 461"/>
        <xdr:cNvSpPr/>
      </xdr:nvSpPr>
      <xdr:spPr>
        <a:xfrm>
          <a:off x="14732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62792</xdr:rowOff>
    </xdr:from>
    <xdr:ext cx="762000" cy="259045"/>
    <xdr:sp macro="" textlink="">
      <xdr:nvSpPr>
        <xdr:cNvPr id="463" name="テキスト ボックス 462"/>
        <xdr:cNvSpPr txBox="1"/>
      </xdr:nvSpPr>
      <xdr:spPr>
        <a:xfrm>
          <a:off x="14401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64" name="楕円 463"/>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2920</xdr:rowOff>
    </xdr:from>
    <xdr:ext cx="762000" cy="259045"/>
    <xdr:sp macro="" textlink="">
      <xdr:nvSpPr>
        <xdr:cNvPr id="465" name="テキスト ボックス 464"/>
        <xdr:cNvSpPr txBox="1"/>
      </xdr:nvSpPr>
      <xdr:spPr>
        <a:xfrm>
          <a:off x="13512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6" name="楕円 465"/>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67" name="テキスト ボックス 466"/>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150927</xdr:rowOff>
    </xdr:from>
    <xdr:to>
      <xdr:col>29</xdr:col>
      <xdr:colOff>127000</xdr:colOff>
      <xdr:row>19</xdr:row>
      <xdr:rowOff>7938</xdr:rowOff>
    </xdr:to>
    <xdr:cxnSp macro="">
      <xdr:nvCxnSpPr>
        <xdr:cNvPr id="50" name="直線コネクタ 49"/>
        <xdr:cNvCxnSpPr/>
      </xdr:nvCxnSpPr>
      <xdr:spPr bwMode="auto">
        <a:xfrm flipV="1">
          <a:off x="5003800" y="3284652"/>
          <a:ext cx="647700" cy="2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7938</xdr:rowOff>
    </xdr:from>
    <xdr:to>
      <xdr:col>26</xdr:col>
      <xdr:colOff>50800</xdr:colOff>
      <xdr:row>19</xdr:row>
      <xdr:rowOff>69355</xdr:rowOff>
    </xdr:to>
    <xdr:cxnSp macro="">
      <xdr:nvCxnSpPr>
        <xdr:cNvPr id="53" name="直線コネクタ 52"/>
        <xdr:cNvCxnSpPr/>
      </xdr:nvCxnSpPr>
      <xdr:spPr bwMode="auto">
        <a:xfrm flipV="1">
          <a:off x="4305300" y="3313113"/>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67526</xdr:rowOff>
    </xdr:from>
    <xdr:to>
      <xdr:col>22</xdr:col>
      <xdr:colOff>114300</xdr:colOff>
      <xdr:row>19</xdr:row>
      <xdr:rowOff>69355</xdr:rowOff>
    </xdr:to>
    <xdr:cxnSp macro="">
      <xdr:nvCxnSpPr>
        <xdr:cNvPr id="56" name="直線コネクタ 55"/>
        <xdr:cNvCxnSpPr/>
      </xdr:nvCxnSpPr>
      <xdr:spPr bwMode="auto">
        <a:xfrm>
          <a:off x="3606800" y="3372701"/>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17119</xdr:rowOff>
    </xdr:from>
    <xdr:to>
      <xdr:col>18</xdr:col>
      <xdr:colOff>177800</xdr:colOff>
      <xdr:row>19</xdr:row>
      <xdr:rowOff>67526</xdr:rowOff>
    </xdr:to>
    <xdr:cxnSp macro="">
      <xdr:nvCxnSpPr>
        <xdr:cNvPr id="59" name="直線コネクタ 58"/>
        <xdr:cNvCxnSpPr/>
      </xdr:nvCxnSpPr>
      <xdr:spPr bwMode="auto">
        <a:xfrm>
          <a:off x="2908300" y="3322294"/>
          <a:ext cx="698500" cy="5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100127</xdr:rowOff>
    </xdr:from>
    <xdr:to>
      <xdr:col>29</xdr:col>
      <xdr:colOff>177800</xdr:colOff>
      <xdr:row>19</xdr:row>
      <xdr:rowOff>30277</xdr:rowOff>
    </xdr:to>
    <xdr:sp macro="" textlink="">
      <xdr:nvSpPr>
        <xdr:cNvPr id="69" name="楕円 68"/>
        <xdr:cNvSpPr/>
      </xdr:nvSpPr>
      <xdr:spPr bwMode="auto">
        <a:xfrm>
          <a:off x="5600700" y="32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72204</xdr:rowOff>
    </xdr:from>
    <xdr:ext cx="762000" cy="259045"/>
    <xdr:sp macro="" textlink="">
      <xdr:nvSpPr>
        <xdr:cNvPr id="70" name="人口1人当たり決算額の推移該当値テキスト130"/>
        <xdr:cNvSpPr txBox="1"/>
      </xdr:nvSpPr>
      <xdr:spPr>
        <a:xfrm>
          <a:off x="57404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128588</xdr:rowOff>
    </xdr:from>
    <xdr:to>
      <xdr:col>26</xdr:col>
      <xdr:colOff>101600</xdr:colOff>
      <xdr:row>19</xdr:row>
      <xdr:rowOff>58738</xdr:rowOff>
    </xdr:to>
    <xdr:sp macro="" textlink="">
      <xdr:nvSpPr>
        <xdr:cNvPr id="71" name="楕円 70"/>
        <xdr:cNvSpPr/>
      </xdr:nvSpPr>
      <xdr:spPr bwMode="auto">
        <a:xfrm>
          <a:off x="4953000" y="326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43515</xdr:rowOff>
    </xdr:from>
    <xdr:ext cx="736600" cy="259045"/>
    <xdr:sp macro="" textlink="">
      <xdr:nvSpPr>
        <xdr:cNvPr id="72" name="テキスト ボックス 71"/>
        <xdr:cNvSpPr txBox="1"/>
      </xdr:nvSpPr>
      <xdr:spPr>
        <a:xfrm>
          <a:off x="4622800" y="3348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18555</xdr:rowOff>
    </xdr:from>
    <xdr:to>
      <xdr:col>22</xdr:col>
      <xdr:colOff>165100</xdr:colOff>
      <xdr:row>19</xdr:row>
      <xdr:rowOff>120155</xdr:rowOff>
    </xdr:to>
    <xdr:sp macro="" textlink="">
      <xdr:nvSpPr>
        <xdr:cNvPr id="73" name="楕円 72"/>
        <xdr:cNvSpPr/>
      </xdr:nvSpPr>
      <xdr:spPr bwMode="auto">
        <a:xfrm>
          <a:off x="4254500" y="33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104932</xdr:rowOff>
    </xdr:from>
    <xdr:ext cx="762000" cy="259045"/>
    <xdr:sp macro="" textlink="">
      <xdr:nvSpPr>
        <xdr:cNvPr id="74" name="テキスト ボックス 73"/>
        <xdr:cNvSpPr txBox="1"/>
      </xdr:nvSpPr>
      <xdr:spPr>
        <a:xfrm>
          <a:off x="3924300" y="34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16726</xdr:rowOff>
    </xdr:from>
    <xdr:to>
      <xdr:col>19</xdr:col>
      <xdr:colOff>38100</xdr:colOff>
      <xdr:row>19</xdr:row>
      <xdr:rowOff>118326</xdr:rowOff>
    </xdr:to>
    <xdr:sp macro="" textlink="">
      <xdr:nvSpPr>
        <xdr:cNvPr id="75" name="楕円 74"/>
        <xdr:cNvSpPr/>
      </xdr:nvSpPr>
      <xdr:spPr bwMode="auto">
        <a:xfrm>
          <a:off x="3556000" y="33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103103</xdr:rowOff>
    </xdr:from>
    <xdr:ext cx="762000" cy="259045"/>
    <xdr:sp macro="" textlink="">
      <xdr:nvSpPr>
        <xdr:cNvPr id="76" name="テキスト ボックス 75"/>
        <xdr:cNvSpPr txBox="1"/>
      </xdr:nvSpPr>
      <xdr:spPr>
        <a:xfrm>
          <a:off x="3225800" y="34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137769</xdr:rowOff>
    </xdr:from>
    <xdr:to>
      <xdr:col>15</xdr:col>
      <xdr:colOff>101600</xdr:colOff>
      <xdr:row>19</xdr:row>
      <xdr:rowOff>67919</xdr:rowOff>
    </xdr:to>
    <xdr:sp macro="" textlink="">
      <xdr:nvSpPr>
        <xdr:cNvPr id="77" name="楕円 76"/>
        <xdr:cNvSpPr/>
      </xdr:nvSpPr>
      <xdr:spPr bwMode="auto">
        <a:xfrm>
          <a:off x="2857500" y="327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52696</xdr:rowOff>
    </xdr:from>
    <xdr:ext cx="762000" cy="259045"/>
    <xdr:sp macro="" textlink="">
      <xdr:nvSpPr>
        <xdr:cNvPr id="78" name="テキスト ボックス 77"/>
        <xdr:cNvSpPr txBox="1"/>
      </xdr:nvSpPr>
      <xdr:spPr>
        <a:xfrm>
          <a:off x="2527300" y="33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90271</xdr:rowOff>
    </xdr:from>
    <xdr:to>
      <xdr:col>29</xdr:col>
      <xdr:colOff>127000</xdr:colOff>
      <xdr:row>35</xdr:row>
      <xdr:rowOff>179350</xdr:rowOff>
    </xdr:to>
    <xdr:cxnSp macro="">
      <xdr:nvCxnSpPr>
        <xdr:cNvPr id="111" name="直線コネクタ 110"/>
        <xdr:cNvCxnSpPr/>
      </xdr:nvCxnSpPr>
      <xdr:spPr bwMode="auto">
        <a:xfrm>
          <a:off x="5003800" y="6700621"/>
          <a:ext cx="647700" cy="8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90271</xdr:rowOff>
    </xdr:from>
    <xdr:to>
      <xdr:col>26</xdr:col>
      <xdr:colOff>50800</xdr:colOff>
      <xdr:row>35</xdr:row>
      <xdr:rowOff>167348</xdr:rowOff>
    </xdr:to>
    <xdr:cxnSp macro="">
      <xdr:nvCxnSpPr>
        <xdr:cNvPr id="114" name="直線コネクタ 113"/>
        <xdr:cNvCxnSpPr/>
      </xdr:nvCxnSpPr>
      <xdr:spPr bwMode="auto">
        <a:xfrm flipV="1">
          <a:off x="4305300" y="6700621"/>
          <a:ext cx="698500" cy="7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167348</xdr:rowOff>
    </xdr:from>
    <xdr:to>
      <xdr:col>22</xdr:col>
      <xdr:colOff>114300</xdr:colOff>
      <xdr:row>35</xdr:row>
      <xdr:rowOff>257149</xdr:rowOff>
    </xdr:to>
    <xdr:cxnSp macro="">
      <xdr:nvCxnSpPr>
        <xdr:cNvPr id="117" name="直線コネクタ 116"/>
        <xdr:cNvCxnSpPr/>
      </xdr:nvCxnSpPr>
      <xdr:spPr bwMode="auto">
        <a:xfrm flipV="1">
          <a:off x="3606800" y="6777698"/>
          <a:ext cx="6985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197218</xdr:rowOff>
    </xdr:from>
    <xdr:to>
      <xdr:col>18</xdr:col>
      <xdr:colOff>177800</xdr:colOff>
      <xdr:row>35</xdr:row>
      <xdr:rowOff>257149</xdr:rowOff>
    </xdr:to>
    <xdr:cxnSp macro="">
      <xdr:nvCxnSpPr>
        <xdr:cNvPr id="120" name="直線コネクタ 119"/>
        <xdr:cNvCxnSpPr/>
      </xdr:nvCxnSpPr>
      <xdr:spPr bwMode="auto">
        <a:xfrm>
          <a:off x="2908300" y="6807568"/>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128550</xdr:rowOff>
    </xdr:from>
    <xdr:to>
      <xdr:col>29</xdr:col>
      <xdr:colOff>177800</xdr:colOff>
      <xdr:row>35</xdr:row>
      <xdr:rowOff>230150</xdr:rowOff>
    </xdr:to>
    <xdr:sp macro="" textlink="">
      <xdr:nvSpPr>
        <xdr:cNvPr id="130" name="楕円 129"/>
        <xdr:cNvSpPr/>
      </xdr:nvSpPr>
      <xdr:spPr bwMode="auto">
        <a:xfrm>
          <a:off x="5600700" y="673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316527</xdr:rowOff>
    </xdr:from>
    <xdr:ext cx="762000" cy="259045"/>
    <xdr:sp macro="" textlink="">
      <xdr:nvSpPr>
        <xdr:cNvPr id="131" name="人口1人当たり決算額の推移該当値テキスト445"/>
        <xdr:cNvSpPr txBox="1"/>
      </xdr:nvSpPr>
      <xdr:spPr>
        <a:xfrm>
          <a:off x="5740400" y="65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39471</xdr:rowOff>
    </xdr:from>
    <xdr:to>
      <xdr:col>26</xdr:col>
      <xdr:colOff>101600</xdr:colOff>
      <xdr:row>35</xdr:row>
      <xdr:rowOff>141071</xdr:rowOff>
    </xdr:to>
    <xdr:sp macro="" textlink="">
      <xdr:nvSpPr>
        <xdr:cNvPr id="132" name="楕円 131"/>
        <xdr:cNvSpPr/>
      </xdr:nvSpPr>
      <xdr:spPr bwMode="auto">
        <a:xfrm>
          <a:off x="4953000" y="66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151249</xdr:rowOff>
    </xdr:from>
    <xdr:ext cx="736600" cy="259045"/>
    <xdr:sp macro="" textlink="">
      <xdr:nvSpPr>
        <xdr:cNvPr id="133" name="テキスト ボックス 132"/>
        <xdr:cNvSpPr txBox="1"/>
      </xdr:nvSpPr>
      <xdr:spPr>
        <a:xfrm>
          <a:off x="4622800" y="641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116548</xdr:rowOff>
    </xdr:from>
    <xdr:to>
      <xdr:col>22</xdr:col>
      <xdr:colOff>165100</xdr:colOff>
      <xdr:row>35</xdr:row>
      <xdr:rowOff>218148</xdr:rowOff>
    </xdr:to>
    <xdr:sp macro="" textlink="">
      <xdr:nvSpPr>
        <xdr:cNvPr id="134" name="楕円 133"/>
        <xdr:cNvSpPr/>
      </xdr:nvSpPr>
      <xdr:spPr bwMode="auto">
        <a:xfrm>
          <a:off x="4254500" y="67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228325</xdr:rowOff>
    </xdr:from>
    <xdr:ext cx="762000" cy="259045"/>
    <xdr:sp macro="" textlink="">
      <xdr:nvSpPr>
        <xdr:cNvPr id="135" name="テキスト ボックス 134"/>
        <xdr:cNvSpPr txBox="1"/>
      </xdr:nvSpPr>
      <xdr:spPr>
        <a:xfrm>
          <a:off x="3924300" y="649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206349</xdr:rowOff>
    </xdr:from>
    <xdr:to>
      <xdr:col>19</xdr:col>
      <xdr:colOff>38100</xdr:colOff>
      <xdr:row>35</xdr:row>
      <xdr:rowOff>307949</xdr:rowOff>
    </xdr:to>
    <xdr:sp macro="" textlink="">
      <xdr:nvSpPr>
        <xdr:cNvPr id="136" name="楕円 135"/>
        <xdr:cNvSpPr/>
      </xdr:nvSpPr>
      <xdr:spPr bwMode="auto">
        <a:xfrm>
          <a:off x="3556000" y="681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318126</xdr:rowOff>
    </xdr:from>
    <xdr:ext cx="762000" cy="259045"/>
    <xdr:sp macro="" textlink="">
      <xdr:nvSpPr>
        <xdr:cNvPr id="137" name="テキスト ボックス 136"/>
        <xdr:cNvSpPr txBox="1"/>
      </xdr:nvSpPr>
      <xdr:spPr>
        <a:xfrm>
          <a:off x="3225800" y="658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146418</xdr:rowOff>
    </xdr:from>
    <xdr:to>
      <xdr:col>15</xdr:col>
      <xdr:colOff>101600</xdr:colOff>
      <xdr:row>35</xdr:row>
      <xdr:rowOff>248018</xdr:rowOff>
    </xdr:to>
    <xdr:sp macro="" textlink="">
      <xdr:nvSpPr>
        <xdr:cNvPr id="138" name="楕円 137"/>
        <xdr:cNvSpPr/>
      </xdr:nvSpPr>
      <xdr:spPr bwMode="auto">
        <a:xfrm>
          <a:off x="28575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258195</xdr:rowOff>
    </xdr:from>
    <xdr:ext cx="762000" cy="259045"/>
    <xdr:sp macro="" textlink="">
      <xdr:nvSpPr>
        <xdr:cNvPr id="139" name="テキスト ボックス 138"/>
        <xdr:cNvSpPr txBox="1"/>
      </xdr:nvSpPr>
      <xdr:spPr>
        <a:xfrm>
          <a:off x="2527300" y="65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205,748
198,326
51.39
70,844,065
67,395,050
2,580,304
37,360,843
38,952,028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157874</xdr:rowOff>
    </xdr:from>
    <xdr:to>
      <xdr:col>24</xdr:col>
      <xdr:colOff>63500</xdr:colOff>
      <xdr:row>38</xdr:row>
      <xdr:rowOff>22809</xdr:rowOff>
    </xdr:to>
    <xdr:cxnSp macro="">
      <xdr:nvCxnSpPr>
        <xdr:cNvPr id="61" name="直線コネクタ 60"/>
        <xdr:cNvCxnSpPr/>
      </xdr:nvCxnSpPr>
      <xdr:spPr>
        <a:xfrm flipV="1">
          <a:off x="3797300" y="6501524"/>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22809</xdr:rowOff>
    </xdr:from>
    <xdr:to>
      <xdr:col>19</xdr:col>
      <xdr:colOff>177800</xdr:colOff>
      <xdr:row>38</xdr:row>
      <xdr:rowOff>66015</xdr:rowOff>
    </xdr:to>
    <xdr:cxnSp macro="">
      <xdr:nvCxnSpPr>
        <xdr:cNvPr id="64" name="直線コネクタ 63"/>
        <xdr:cNvCxnSpPr/>
      </xdr:nvCxnSpPr>
      <xdr:spPr>
        <a:xfrm flipV="1">
          <a:off x="2908300" y="6537909"/>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49936</xdr:rowOff>
    </xdr:from>
    <xdr:to>
      <xdr:col>15</xdr:col>
      <xdr:colOff>50800</xdr:colOff>
      <xdr:row>38</xdr:row>
      <xdr:rowOff>66015</xdr:rowOff>
    </xdr:to>
    <xdr:cxnSp macro="">
      <xdr:nvCxnSpPr>
        <xdr:cNvPr id="67" name="直線コネクタ 66"/>
        <xdr:cNvCxnSpPr/>
      </xdr:nvCxnSpPr>
      <xdr:spPr>
        <a:xfrm>
          <a:off x="2019300" y="6565036"/>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49936</xdr:rowOff>
    </xdr:from>
    <xdr:to>
      <xdr:col>10</xdr:col>
      <xdr:colOff>114300</xdr:colOff>
      <xdr:row>38</xdr:row>
      <xdr:rowOff>141757</xdr:rowOff>
    </xdr:to>
    <xdr:cxnSp macro="">
      <xdr:nvCxnSpPr>
        <xdr:cNvPr id="70" name="直線コネクタ 69"/>
        <xdr:cNvCxnSpPr/>
      </xdr:nvCxnSpPr>
      <xdr:spPr>
        <a:xfrm flipV="1">
          <a:off x="1130300" y="656503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107074</xdr:rowOff>
    </xdr:from>
    <xdr:to>
      <xdr:col>24</xdr:col>
      <xdr:colOff>114300</xdr:colOff>
      <xdr:row>38</xdr:row>
      <xdr:rowOff>37224</xdr:rowOff>
    </xdr:to>
    <xdr:sp macro="" textlink="">
      <xdr:nvSpPr>
        <xdr:cNvPr id="80" name="楕円 79"/>
        <xdr:cNvSpPr/>
      </xdr:nvSpPr>
      <xdr:spPr>
        <a:xfrm>
          <a:off x="4584700" y="64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85501</xdr:rowOff>
    </xdr:from>
    <xdr:ext cx="534377" cy="259045"/>
    <xdr:sp macro="" textlink="">
      <xdr:nvSpPr>
        <xdr:cNvPr id="81" name="人件費該当値テキスト"/>
        <xdr:cNvSpPr txBox="1"/>
      </xdr:nvSpPr>
      <xdr:spPr>
        <a:xfrm>
          <a:off x="4686300" y="64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143459</xdr:rowOff>
    </xdr:from>
    <xdr:to>
      <xdr:col>20</xdr:col>
      <xdr:colOff>38100</xdr:colOff>
      <xdr:row>38</xdr:row>
      <xdr:rowOff>73609</xdr:rowOff>
    </xdr:to>
    <xdr:sp macro="" textlink="">
      <xdr:nvSpPr>
        <xdr:cNvPr id="82" name="楕円 81"/>
        <xdr:cNvSpPr/>
      </xdr:nvSpPr>
      <xdr:spPr>
        <a:xfrm>
          <a:off x="3746500" y="6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64736</xdr:rowOff>
    </xdr:from>
    <xdr:ext cx="534377" cy="259045"/>
    <xdr:sp macro="" textlink="">
      <xdr:nvSpPr>
        <xdr:cNvPr id="83" name="テキスト ボックス 82"/>
        <xdr:cNvSpPr txBox="1"/>
      </xdr:nvSpPr>
      <xdr:spPr>
        <a:xfrm>
          <a:off x="3530111" y="65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15215</xdr:rowOff>
    </xdr:from>
    <xdr:to>
      <xdr:col>15</xdr:col>
      <xdr:colOff>101600</xdr:colOff>
      <xdr:row>38</xdr:row>
      <xdr:rowOff>116815</xdr:rowOff>
    </xdr:to>
    <xdr:sp macro="" textlink="">
      <xdr:nvSpPr>
        <xdr:cNvPr id="84" name="楕円 83"/>
        <xdr:cNvSpPr/>
      </xdr:nvSpPr>
      <xdr:spPr>
        <a:xfrm>
          <a:off x="2857500" y="6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107942</xdr:rowOff>
    </xdr:from>
    <xdr:ext cx="534377" cy="259045"/>
    <xdr:sp macro="" textlink="">
      <xdr:nvSpPr>
        <xdr:cNvPr id="85" name="テキスト ボックス 84"/>
        <xdr:cNvSpPr txBox="1"/>
      </xdr:nvSpPr>
      <xdr:spPr>
        <a:xfrm>
          <a:off x="2641111" y="66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170586</xdr:rowOff>
    </xdr:from>
    <xdr:to>
      <xdr:col>10</xdr:col>
      <xdr:colOff>165100</xdr:colOff>
      <xdr:row>38</xdr:row>
      <xdr:rowOff>100736</xdr:rowOff>
    </xdr:to>
    <xdr:sp macro="" textlink="">
      <xdr:nvSpPr>
        <xdr:cNvPr id="86" name="楕円 85"/>
        <xdr:cNvSpPr/>
      </xdr:nvSpPr>
      <xdr:spPr>
        <a:xfrm>
          <a:off x="1968500" y="6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91863</xdr:rowOff>
    </xdr:from>
    <xdr:ext cx="534377" cy="259045"/>
    <xdr:sp macro="" textlink="">
      <xdr:nvSpPr>
        <xdr:cNvPr id="87" name="テキスト ボックス 86"/>
        <xdr:cNvSpPr txBox="1"/>
      </xdr:nvSpPr>
      <xdr:spPr>
        <a:xfrm>
          <a:off x="1752111" y="66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90957</xdr:rowOff>
    </xdr:from>
    <xdr:to>
      <xdr:col>6</xdr:col>
      <xdr:colOff>38100</xdr:colOff>
      <xdr:row>39</xdr:row>
      <xdr:rowOff>21107</xdr:rowOff>
    </xdr:to>
    <xdr:sp macro="" textlink="">
      <xdr:nvSpPr>
        <xdr:cNvPr id="88" name="楕円 87"/>
        <xdr:cNvSpPr/>
      </xdr:nvSpPr>
      <xdr:spPr>
        <a:xfrm>
          <a:off x="1079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12234</xdr:rowOff>
    </xdr:from>
    <xdr:ext cx="534377" cy="259045"/>
    <xdr:sp macro="" textlink="">
      <xdr:nvSpPr>
        <xdr:cNvPr id="89" name="テキスト ボックス 88"/>
        <xdr:cNvSpPr txBox="1"/>
      </xdr:nvSpPr>
      <xdr:spPr>
        <a:xfrm>
          <a:off x="863111" y="66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129889</xdr:rowOff>
    </xdr:from>
    <xdr:to>
      <xdr:col>24</xdr:col>
      <xdr:colOff>63500</xdr:colOff>
      <xdr:row>56</xdr:row>
      <xdr:rowOff>122860</xdr:rowOff>
    </xdr:to>
    <xdr:cxnSp macro="">
      <xdr:nvCxnSpPr>
        <xdr:cNvPr id="119" name="直線コネクタ 118"/>
        <xdr:cNvCxnSpPr/>
      </xdr:nvCxnSpPr>
      <xdr:spPr>
        <a:xfrm>
          <a:off x="3797300" y="9559639"/>
          <a:ext cx="838200" cy="16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129889</xdr:rowOff>
    </xdr:from>
    <xdr:to>
      <xdr:col>19</xdr:col>
      <xdr:colOff>177800</xdr:colOff>
      <xdr:row>56</xdr:row>
      <xdr:rowOff>46374</xdr:rowOff>
    </xdr:to>
    <xdr:cxnSp macro="">
      <xdr:nvCxnSpPr>
        <xdr:cNvPr id="122" name="直線コネクタ 121"/>
        <xdr:cNvCxnSpPr/>
      </xdr:nvCxnSpPr>
      <xdr:spPr>
        <a:xfrm flipV="1">
          <a:off x="2908300" y="9559639"/>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46374</xdr:rowOff>
    </xdr:from>
    <xdr:to>
      <xdr:col>15</xdr:col>
      <xdr:colOff>50800</xdr:colOff>
      <xdr:row>57</xdr:row>
      <xdr:rowOff>10751</xdr:rowOff>
    </xdr:to>
    <xdr:cxnSp macro="">
      <xdr:nvCxnSpPr>
        <xdr:cNvPr id="125" name="直線コネクタ 124"/>
        <xdr:cNvCxnSpPr/>
      </xdr:nvCxnSpPr>
      <xdr:spPr>
        <a:xfrm flipV="1">
          <a:off x="2019300" y="9647574"/>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10751</xdr:rowOff>
    </xdr:from>
    <xdr:to>
      <xdr:col>10</xdr:col>
      <xdr:colOff>114300</xdr:colOff>
      <xdr:row>57</xdr:row>
      <xdr:rowOff>78416</xdr:rowOff>
    </xdr:to>
    <xdr:cxnSp macro="">
      <xdr:nvCxnSpPr>
        <xdr:cNvPr id="128" name="直線コネクタ 127"/>
        <xdr:cNvCxnSpPr/>
      </xdr:nvCxnSpPr>
      <xdr:spPr>
        <a:xfrm flipV="1">
          <a:off x="1130300" y="978340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72060</xdr:rowOff>
    </xdr:from>
    <xdr:to>
      <xdr:col>24</xdr:col>
      <xdr:colOff>114300</xdr:colOff>
      <xdr:row>57</xdr:row>
      <xdr:rowOff>2210</xdr:rowOff>
    </xdr:to>
    <xdr:sp macro="" textlink="">
      <xdr:nvSpPr>
        <xdr:cNvPr id="138" name="楕円 137"/>
        <xdr:cNvSpPr/>
      </xdr:nvSpPr>
      <xdr:spPr>
        <a:xfrm>
          <a:off x="4584700" y="96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50487</xdr:rowOff>
    </xdr:from>
    <xdr:ext cx="534377" cy="259045"/>
    <xdr:sp macro="" textlink="">
      <xdr:nvSpPr>
        <xdr:cNvPr id="139" name="物件費該当値テキスト"/>
        <xdr:cNvSpPr txBox="1"/>
      </xdr:nvSpPr>
      <xdr:spPr>
        <a:xfrm>
          <a:off x="4686300" y="96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79089</xdr:rowOff>
    </xdr:from>
    <xdr:to>
      <xdr:col>20</xdr:col>
      <xdr:colOff>38100</xdr:colOff>
      <xdr:row>56</xdr:row>
      <xdr:rowOff>9239</xdr:rowOff>
    </xdr:to>
    <xdr:sp macro="" textlink="">
      <xdr:nvSpPr>
        <xdr:cNvPr id="140" name="楕円 139"/>
        <xdr:cNvSpPr/>
      </xdr:nvSpPr>
      <xdr:spPr>
        <a:xfrm>
          <a:off x="3746500" y="95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25766</xdr:rowOff>
    </xdr:from>
    <xdr:ext cx="534377" cy="259045"/>
    <xdr:sp macro="" textlink="">
      <xdr:nvSpPr>
        <xdr:cNvPr id="141" name="テキスト ボックス 140"/>
        <xdr:cNvSpPr txBox="1"/>
      </xdr:nvSpPr>
      <xdr:spPr>
        <a:xfrm>
          <a:off x="3530111" y="92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167024</xdr:rowOff>
    </xdr:from>
    <xdr:to>
      <xdr:col>15</xdr:col>
      <xdr:colOff>101600</xdr:colOff>
      <xdr:row>56</xdr:row>
      <xdr:rowOff>97174</xdr:rowOff>
    </xdr:to>
    <xdr:sp macro="" textlink="">
      <xdr:nvSpPr>
        <xdr:cNvPr id="142" name="楕円 141"/>
        <xdr:cNvSpPr/>
      </xdr:nvSpPr>
      <xdr:spPr>
        <a:xfrm>
          <a:off x="2857500" y="95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113701</xdr:rowOff>
    </xdr:from>
    <xdr:ext cx="534377" cy="259045"/>
    <xdr:sp macro="" textlink="">
      <xdr:nvSpPr>
        <xdr:cNvPr id="143" name="テキスト ボックス 142"/>
        <xdr:cNvSpPr txBox="1"/>
      </xdr:nvSpPr>
      <xdr:spPr>
        <a:xfrm>
          <a:off x="2641111" y="9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131401</xdr:rowOff>
    </xdr:from>
    <xdr:to>
      <xdr:col>10</xdr:col>
      <xdr:colOff>165100</xdr:colOff>
      <xdr:row>57</xdr:row>
      <xdr:rowOff>61551</xdr:rowOff>
    </xdr:to>
    <xdr:sp macro="" textlink="">
      <xdr:nvSpPr>
        <xdr:cNvPr id="144" name="楕円 143"/>
        <xdr:cNvSpPr/>
      </xdr:nvSpPr>
      <xdr:spPr>
        <a:xfrm>
          <a:off x="1968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78078</xdr:rowOff>
    </xdr:from>
    <xdr:ext cx="534377" cy="259045"/>
    <xdr:sp macro="" textlink="">
      <xdr:nvSpPr>
        <xdr:cNvPr id="145" name="テキスト ボックス 144"/>
        <xdr:cNvSpPr txBox="1"/>
      </xdr:nvSpPr>
      <xdr:spPr>
        <a:xfrm>
          <a:off x="1752111" y="95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27616</xdr:rowOff>
    </xdr:from>
    <xdr:to>
      <xdr:col>6</xdr:col>
      <xdr:colOff>38100</xdr:colOff>
      <xdr:row>57</xdr:row>
      <xdr:rowOff>129216</xdr:rowOff>
    </xdr:to>
    <xdr:sp macro="" textlink="">
      <xdr:nvSpPr>
        <xdr:cNvPr id="146" name="楕円 145"/>
        <xdr:cNvSpPr/>
      </xdr:nvSpPr>
      <xdr:spPr>
        <a:xfrm>
          <a:off x="1079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145743</xdr:rowOff>
    </xdr:from>
    <xdr:ext cx="534377" cy="259045"/>
    <xdr:sp macro="" textlink="">
      <xdr:nvSpPr>
        <xdr:cNvPr id="147" name="テキスト ボックス 146"/>
        <xdr:cNvSpPr txBox="1"/>
      </xdr:nvSpPr>
      <xdr:spPr>
        <a:xfrm>
          <a:off x="863111" y="9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88798</xdr:rowOff>
    </xdr:from>
    <xdr:to>
      <xdr:col>24</xdr:col>
      <xdr:colOff>63500</xdr:colOff>
      <xdr:row>78</xdr:row>
      <xdr:rowOff>103124</xdr:rowOff>
    </xdr:to>
    <xdr:cxnSp macro="">
      <xdr:nvCxnSpPr>
        <xdr:cNvPr id="176" name="直線コネクタ 175"/>
        <xdr:cNvCxnSpPr/>
      </xdr:nvCxnSpPr>
      <xdr:spPr>
        <a:xfrm flipV="1">
          <a:off x="3797300" y="13461898"/>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103124</xdr:rowOff>
    </xdr:from>
    <xdr:to>
      <xdr:col>19</xdr:col>
      <xdr:colOff>177800</xdr:colOff>
      <xdr:row>78</xdr:row>
      <xdr:rowOff>124155</xdr:rowOff>
    </xdr:to>
    <xdr:cxnSp macro="">
      <xdr:nvCxnSpPr>
        <xdr:cNvPr id="179" name="直線コネクタ 178"/>
        <xdr:cNvCxnSpPr/>
      </xdr:nvCxnSpPr>
      <xdr:spPr>
        <a:xfrm flipV="1">
          <a:off x="2908300" y="1347622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116993</xdr:rowOff>
    </xdr:from>
    <xdr:to>
      <xdr:col>15</xdr:col>
      <xdr:colOff>50800</xdr:colOff>
      <xdr:row>78</xdr:row>
      <xdr:rowOff>124155</xdr:rowOff>
    </xdr:to>
    <xdr:cxnSp macro="">
      <xdr:nvCxnSpPr>
        <xdr:cNvPr id="182" name="直線コネクタ 181"/>
        <xdr:cNvCxnSpPr/>
      </xdr:nvCxnSpPr>
      <xdr:spPr>
        <a:xfrm>
          <a:off x="2019300" y="1349009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113792</xdr:rowOff>
    </xdr:from>
    <xdr:to>
      <xdr:col>10</xdr:col>
      <xdr:colOff>114300</xdr:colOff>
      <xdr:row>78</xdr:row>
      <xdr:rowOff>116993</xdr:rowOff>
    </xdr:to>
    <xdr:cxnSp macro="">
      <xdr:nvCxnSpPr>
        <xdr:cNvPr id="185" name="直線コネクタ 184"/>
        <xdr:cNvCxnSpPr/>
      </xdr:nvCxnSpPr>
      <xdr:spPr>
        <a:xfrm>
          <a:off x="1130300" y="1348689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37998</xdr:rowOff>
    </xdr:from>
    <xdr:to>
      <xdr:col>24</xdr:col>
      <xdr:colOff>114300</xdr:colOff>
      <xdr:row>78</xdr:row>
      <xdr:rowOff>139598</xdr:rowOff>
    </xdr:to>
    <xdr:sp macro="" textlink="">
      <xdr:nvSpPr>
        <xdr:cNvPr id="195" name="楕円 194"/>
        <xdr:cNvSpPr/>
      </xdr:nvSpPr>
      <xdr:spPr>
        <a:xfrm>
          <a:off x="4584700" y="134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124375</xdr:rowOff>
    </xdr:from>
    <xdr:ext cx="469744" cy="259045"/>
    <xdr:sp macro="" textlink="">
      <xdr:nvSpPr>
        <xdr:cNvPr id="196" name="維持補修費該当値テキスト"/>
        <xdr:cNvSpPr txBox="1"/>
      </xdr:nvSpPr>
      <xdr:spPr>
        <a:xfrm>
          <a:off x="4686300" y="133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52324</xdr:rowOff>
    </xdr:from>
    <xdr:to>
      <xdr:col>20</xdr:col>
      <xdr:colOff>38100</xdr:colOff>
      <xdr:row>78</xdr:row>
      <xdr:rowOff>153924</xdr:rowOff>
    </xdr:to>
    <xdr:sp macro="" textlink="">
      <xdr:nvSpPr>
        <xdr:cNvPr id="197" name="楕円 196"/>
        <xdr:cNvSpPr/>
      </xdr:nvSpPr>
      <xdr:spPr>
        <a:xfrm>
          <a:off x="3746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145051</xdr:rowOff>
    </xdr:from>
    <xdr:ext cx="469744" cy="259045"/>
    <xdr:sp macro="" textlink="">
      <xdr:nvSpPr>
        <xdr:cNvPr id="198" name="テキスト ボックス 197"/>
        <xdr:cNvSpPr txBox="1"/>
      </xdr:nvSpPr>
      <xdr:spPr>
        <a:xfrm>
          <a:off x="3562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73355</xdr:rowOff>
    </xdr:from>
    <xdr:to>
      <xdr:col>15</xdr:col>
      <xdr:colOff>101600</xdr:colOff>
      <xdr:row>79</xdr:row>
      <xdr:rowOff>3505</xdr:rowOff>
    </xdr:to>
    <xdr:sp macro="" textlink="">
      <xdr:nvSpPr>
        <xdr:cNvPr id="199" name="楕円 198"/>
        <xdr:cNvSpPr/>
      </xdr:nvSpPr>
      <xdr:spPr>
        <a:xfrm>
          <a:off x="2857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166082</xdr:rowOff>
    </xdr:from>
    <xdr:ext cx="469744" cy="259045"/>
    <xdr:sp macro="" textlink="">
      <xdr:nvSpPr>
        <xdr:cNvPr id="200" name="テキスト ボックス 199"/>
        <xdr:cNvSpPr txBox="1"/>
      </xdr:nvSpPr>
      <xdr:spPr>
        <a:xfrm>
          <a:off x="2673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66193</xdr:rowOff>
    </xdr:from>
    <xdr:to>
      <xdr:col>10</xdr:col>
      <xdr:colOff>165100</xdr:colOff>
      <xdr:row>78</xdr:row>
      <xdr:rowOff>167793</xdr:rowOff>
    </xdr:to>
    <xdr:sp macro="" textlink="">
      <xdr:nvSpPr>
        <xdr:cNvPr id="201" name="楕円 200"/>
        <xdr:cNvSpPr/>
      </xdr:nvSpPr>
      <xdr:spPr>
        <a:xfrm>
          <a:off x="1968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158920</xdr:rowOff>
    </xdr:from>
    <xdr:ext cx="469744" cy="259045"/>
    <xdr:sp macro="" textlink="">
      <xdr:nvSpPr>
        <xdr:cNvPr id="202" name="テキスト ボックス 201"/>
        <xdr:cNvSpPr txBox="1"/>
      </xdr:nvSpPr>
      <xdr:spPr>
        <a:xfrm>
          <a:off x="17844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62992</xdr:rowOff>
    </xdr:from>
    <xdr:to>
      <xdr:col>6</xdr:col>
      <xdr:colOff>38100</xdr:colOff>
      <xdr:row>78</xdr:row>
      <xdr:rowOff>164592</xdr:rowOff>
    </xdr:to>
    <xdr:sp macro="" textlink="">
      <xdr:nvSpPr>
        <xdr:cNvPr id="203" name="楕円 202"/>
        <xdr:cNvSpPr/>
      </xdr:nvSpPr>
      <xdr:spPr>
        <a:xfrm>
          <a:off x="1079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155719</xdr:rowOff>
    </xdr:from>
    <xdr:ext cx="469744" cy="259045"/>
    <xdr:sp macro="" textlink="">
      <xdr:nvSpPr>
        <xdr:cNvPr id="204" name="テキスト ボックス 203"/>
        <xdr:cNvSpPr txBox="1"/>
      </xdr:nvSpPr>
      <xdr:spPr>
        <a:xfrm>
          <a:off x="895428"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37494</xdr:rowOff>
    </xdr:from>
    <xdr:to>
      <xdr:col>24</xdr:col>
      <xdr:colOff>62865</xdr:colOff>
      <xdr:row>97</xdr:row>
      <xdr:rowOff>68235</xdr:rowOff>
    </xdr:to>
    <xdr:cxnSp macro="">
      <xdr:nvCxnSpPr>
        <xdr:cNvPr id="231" name="直線コネクタ 230"/>
        <xdr:cNvCxnSpPr/>
      </xdr:nvCxnSpPr>
      <xdr:spPr>
        <a:xfrm flipV="1">
          <a:off x="4633595" y="15467994"/>
          <a:ext cx="1270" cy="1230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72062</xdr:rowOff>
    </xdr:from>
    <xdr:ext cx="534377" cy="259045"/>
    <xdr:sp macro="" textlink="">
      <xdr:nvSpPr>
        <xdr:cNvPr id="232" name="扶助費最小値テキスト"/>
        <xdr:cNvSpPr txBox="1"/>
      </xdr:nvSpPr>
      <xdr:spPr>
        <a:xfrm>
          <a:off x="4686300"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68235</xdr:rowOff>
    </xdr:from>
    <xdr:to>
      <xdr:col>24</xdr:col>
      <xdr:colOff>152400</xdr:colOff>
      <xdr:row>97</xdr:row>
      <xdr:rowOff>68235</xdr:rowOff>
    </xdr:to>
    <xdr:cxnSp macro="">
      <xdr:nvCxnSpPr>
        <xdr:cNvPr id="233" name="直線コネクタ 232"/>
        <xdr:cNvCxnSpPr/>
      </xdr:nvCxnSpPr>
      <xdr:spPr>
        <a:xfrm>
          <a:off x="4546600" y="1669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155621</xdr:rowOff>
    </xdr:from>
    <xdr:ext cx="599010" cy="259045"/>
    <xdr:sp macro="" textlink="">
      <xdr:nvSpPr>
        <xdr:cNvPr id="234" name="扶助費最大値テキスト"/>
        <xdr:cNvSpPr txBox="1"/>
      </xdr:nvSpPr>
      <xdr:spPr>
        <a:xfrm>
          <a:off x="4686300" y="1524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37494</xdr:rowOff>
    </xdr:from>
    <xdr:to>
      <xdr:col>24</xdr:col>
      <xdr:colOff>152400</xdr:colOff>
      <xdr:row>90</xdr:row>
      <xdr:rowOff>37494</xdr:rowOff>
    </xdr:to>
    <xdr:cxnSp macro="">
      <xdr:nvCxnSpPr>
        <xdr:cNvPr id="235" name="直線コネクタ 234"/>
        <xdr:cNvCxnSpPr/>
      </xdr:nvCxnSpPr>
      <xdr:spPr>
        <a:xfrm>
          <a:off x="4546600" y="154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95188</xdr:rowOff>
    </xdr:from>
    <xdr:to>
      <xdr:col>24</xdr:col>
      <xdr:colOff>63500</xdr:colOff>
      <xdr:row>97</xdr:row>
      <xdr:rowOff>60333</xdr:rowOff>
    </xdr:to>
    <xdr:cxnSp macro="">
      <xdr:nvCxnSpPr>
        <xdr:cNvPr id="236" name="直線コネクタ 235"/>
        <xdr:cNvCxnSpPr/>
      </xdr:nvCxnSpPr>
      <xdr:spPr>
        <a:xfrm flipV="1">
          <a:off x="3797300" y="16554388"/>
          <a:ext cx="838200" cy="1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15198</xdr:rowOff>
    </xdr:from>
    <xdr:ext cx="599010" cy="259045"/>
    <xdr:sp macro="" textlink="">
      <xdr:nvSpPr>
        <xdr:cNvPr id="237" name="扶助費平均値テキスト"/>
        <xdr:cNvSpPr txBox="1"/>
      </xdr:nvSpPr>
      <xdr:spPr>
        <a:xfrm>
          <a:off x="4686300" y="16131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163771</xdr:rowOff>
    </xdr:from>
    <xdr:to>
      <xdr:col>24</xdr:col>
      <xdr:colOff>114300</xdr:colOff>
      <xdr:row>95</xdr:row>
      <xdr:rowOff>93921</xdr:rowOff>
    </xdr:to>
    <xdr:sp macro="" textlink="">
      <xdr:nvSpPr>
        <xdr:cNvPr id="238" name="フローチャート: 判断 237"/>
        <xdr:cNvSpPr/>
      </xdr:nvSpPr>
      <xdr:spPr>
        <a:xfrm>
          <a:off x="4584700" y="1628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107652</xdr:rowOff>
    </xdr:from>
    <xdr:to>
      <xdr:col>19</xdr:col>
      <xdr:colOff>177800</xdr:colOff>
      <xdr:row>97</xdr:row>
      <xdr:rowOff>60333</xdr:rowOff>
    </xdr:to>
    <xdr:cxnSp macro="">
      <xdr:nvCxnSpPr>
        <xdr:cNvPr id="239" name="直線コネクタ 238"/>
        <xdr:cNvCxnSpPr/>
      </xdr:nvCxnSpPr>
      <xdr:spPr>
        <a:xfrm>
          <a:off x="2908300" y="16566852"/>
          <a:ext cx="8890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85167</xdr:rowOff>
    </xdr:from>
    <xdr:to>
      <xdr:col>20</xdr:col>
      <xdr:colOff>38100</xdr:colOff>
      <xdr:row>96</xdr:row>
      <xdr:rowOff>15317</xdr:rowOff>
    </xdr:to>
    <xdr:sp macro="" textlink="">
      <xdr:nvSpPr>
        <xdr:cNvPr id="240" name="フローチャート: 判断 239"/>
        <xdr:cNvSpPr/>
      </xdr:nvSpPr>
      <xdr:spPr>
        <a:xfrm>
          <a:off x="37465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31844</xdr:rowOff>
    </xdr:from>
    <xdr:ext cx="599010" cy="259045"/>
    <xdr:sp macro="" textlink="">
      <xdr:nvSpPr>
        <xdr:cNvPr id="241" name="テキスト ボックス 240"/>
        <xdr:cNvSpPr txBox="1"/>
      </xdr:nvSpPr>
      <xdr:spPr>
        <a:xfrm>
          <a:off x="3497795" y="161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107652</xdr:rowOff>
    </xdr:from>
    <xdr:to>
      <xdr:col>15</xdr:col>
      <xdr:colOff>50800</xdr:colOff>
      <xdr:row>97</xdr:row>
      <xdr:rowOff>168982</xdr:rowOff>
    </xdr:to>
    <xdr:cxnSp macro="">
      <xdr:nvCxnSpPr>
        <xdr:cNvPr id="242" name="直線コネクタ 241"/>
        <xdr:cNvCxnSpPr/>
      </xdr:nvCxnSpPr>
      <xdr:spPr>
        <a:xfrm flipV="1">
          <a:off x="2019300" y="16566852"/>
          <a:ext cx="8890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135970</xdr:rowOff>
    </xdr:from>
    <xdr:to>
      <xdr:col>15</xdr:col>
      <xdr:colOff>101600</xdr:colOff>
      <xdr:row>95</xdr:row>
      <xdr:rowOff>66120</xdr:rowOff>
    </xdr:to>
    <xdr:sp macro="" textlink="">
      <xdr:nvSpPr>
        <xdr:cNvPr id="243" name="フローチャート: 判断 242"/>
        <xdr:cNvSpPr/>
      </xdr:nvSpPr>
      <xdr:spPr>
        <a:xfrm>
          <a:off x="2857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82647</xdr:rowOff>
    </xdr:from>
    <xdr:ext cx="599010" cy="259045"/>
    <xdr:sp macro="" textlink="">
      <xdr:nvSpPr>
        <xdr:cNvPr id="244" name="テキスト ボックス 243"/>
        <xdr:cNvSpPr txBox="1"/>
      </xdr:nvSpPr>
      <xdr:spPr>
        <a:xfrm>
          <a:off x="2608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168982</xdr:rowOff>
    </xdr:from>
    <xdr:to>
      <xdr:col>10</xdr:col>
      <xdr:colOff>114300</xdr:colOff>
      <xdr:row>98</xdr:row>
      <xdr:rowOff>57578</xdr:rowOff>
    </xdr:to>
    <xdr:cxnSp macro="">
      <xdr:nvCxnSpPr>
        <xdr:cNvPr id="245" name="直線コネクタ 244"/>
        <xdr:cNvCxnSpPr/>
      </xdr:nvCxnSpPr>
      <xdr:spPr>
        <a:xfrm flipV="1">
          <a:off x="1130300" y="16799632"/>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47414</xdr:rowOff>
    </xdr:from>
    <xdr:to>
      <xdr:col>10</xdr:col>
      <xdr:colOff>165100</xdr:colOff>
      <xdr:row>96</xdr:row>
      <xdr:rowOff>149014</xdr:rowOff>
    </xdr:to>
    <xdr:sp macro="" textlink="">
      <xdr:nvSpPr>
        <xdr:cNvPr id="246" name="フローチャート: 判断 245"/>
        <xdr:cNvSpPr/>
      </xdr:nvSpPr>
      <xdr:spPr>
        <a:xfrm>
          <a:off x="1968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165541</xdr:rowOff>
    </xdr:from>
    <xdr:ext cx="599010" cy="259045"/>
    <xdr:sp macro="" textlink="">
      <xdr:nvSpPr>
        <xdr:cNvPr id="247" name="テキスト ボックス 246"/>
        <xdr:cNvSpPr txBox="1"/>
      </xdr:nvSpPr>
      <xdr:spPr>
        <a:xfrm>
          <a:off x="1719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102659</xdr:rowOff>
    </xdr:from>
    <xdr:to>
      <xdr:col>6</xdr:col>
      <xdr:colOff>38100</xdr:colOff>
      <xdr:row>97</xdr:row>
      <xdr:rowOff>32809</xdr:rowOff>
    </xdr:to>
    <xdr:sp macro="" textlink="">
      <xdr:nvSpPr>
        <xdr:cNvPr id="248" name="フローチャート: 判断 247"/>
        <xdr:cNvSpPr/>
      </xdr:nvSpPr>
      <xdr:spPr>
        <a:xfrm>
          <a:off x="1079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49336</xdr:rowOff>
    </xdr:from>
    <xdr:ext cx="599010" cy="259045"/>
    <xdr:sp macro="" textlink="">
      <xdr:nvSpPr>
        <xdr:cNvPr id="249" name="テキスト ボックス 248"/>
        <xdr:cNvSpPr txBox="1"/>
      </xdr:nvSpPr>
      <xdr:spPr>
        <a:xfrm>
          <a:off x="830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44388</xdr:rowOff>
    </xdr:from>
    <xdr:to>
      <xdr:col>24</xdr:col>
      <xdr:colOff>114300</xdr:colOff>
      <xdr:row>96</xdr:row>
      <xdr:rowOff>145988</xdr:rowOff>
    </xdr:to>
    <xdr:sp macro="" textlink="">
      <xdr:nvSpPr>
        <xdr:cNvPr id="255" name="楕円 254"/>
        <xdr:cNvSpPr/>
      </xdr:nvSpPr>
      <xdr:spPr>
        <a:xfrm>
          <a:off x="45847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22815</xdr:rowOff>
    </xdr:from>
    <xdr:ext cx="599010" cy="259045"/>
    <xdr:sp macro="" textlink="">
      <xdr:nvSpPr>
        <xdr:cNvPr id="256" name="扶助費該当値テキスト"/>
        <xdr:cNvSpPr txBox="1"/>
      </xdr:nvSpPr>
      <xdr:spPr>
        <a:xfrm>
          <a:off x="4686300" y="164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9533</xdr:rowOff>
    </xdr:from>
    <xdr:to>
      <xdr:col>20</xdr:col>
      <xdr:colOff>38100</xdr:colOff>
      <xdr:row>97</xdr:row>
      <xdr:rowOff>111133</xdr:rowOff>
    </xdr:to>
    <xdr:sp macro="" textlink="">
      <xdr:nvSpPr>
        <xdr:cNvPr id="257" name="楕円 256"/>
        <xdr:cNvSpPr/>
      </xdr:nvSpPr>
      <xdr:spPr>
        <a:xfrm>
          <a:off x="3746500" y="166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102260</xdr:rowOff>
    </xdr:from>
    <xdr:ext cx="534377" cy="259045"/>
    <xdr:sp macro="" textlink="">
      <xdr:nvSpPr>
        <xdr:cNvPr id="258" name="テキスト ボックス 257"/>
        <xdr:cNvSpPr txBox="1"/>
      </xdr:nvSpPr>
      <xdr:spPr>
        <a:xfrm>
          <a:off x="3530111" y="167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56852</xdr:rowOff>
    </xdr:from>
    <xdr:to>
      <xdr:col>15</xdr:col>
      <xdr:colOff>101600</xdr:colOff>
      <xdr:row>96</xdr:row>
      <xdr:rowOff>158452</xdr:rowOff>
    </xdr:to>
    <xdr:sp macro="" textlink="">
      <xdr:nvSpPr>
        <xdr:cNvPr id="259" name="楕円 258"/>
        <xdr:cNvSpPr/>
      </xdr:nvSpPr>
      <xdr:spPr>
        <a:xfrm>
          <a:off x="2857500" y="165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149579</xdr:rowOff>
    </xdr:from>
    <xdr:ext cx="599010" cy="259045"/>
    <xdr:sp macro="" textlink="">
      <xdr:nvSpPr>
        <xdr:cNvPr id="260" name="テキスト ボックス 259"/>
        <xdr:cNvSpPr txBox="1"/>
      </xdr:nvSpPr>
      <xdr:spPr>
        <a:xfrm>
          <a:off x="2608795" y="1660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118182</xdr:rowOff>
    </xdr:from>
    <xdr:to>
      <xdr:col>10</xdr:col>
      <xdr:colOff>165100</xdr:colOff>
      <xdr:row>98</xdr:row>
      <xdr:rowOff>48332</xdr:rowOff>
    </xdr:to>
    <xdr:sp macro="" textlink="">
      <xdr:nvSpPr>
        <xdr:cNvPr id="261" name="楕円 260"/>
        <xdr:cNvSpPr/>
      </xdr:nvSpPr>
      <xdr:spPr>
        <a:xfrm>
          <a:off x="1968500" y="16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39459</xdr:rowOff>
    </xdr:from>
    <xdr:ext cx="534377" cy="259045"/>
    <xdr:sp macro="" textlink="">
      <xdr:nvSpPr>
        <xdr:cNvPr id="262" name="テキスト ボックス 261"/>
        <xdr:cNvSpPr txBox="1"/>
      </xdr:nvSpPr>
      <xdr:spPr>
        <a:xfrm>
          <a:off x="1752111" y="16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6778</xdr:rowOff>
    </xdr:from>
    <xdr:to>
      <xdr:col>6</xdr:col>
      <xdr:colOff>38100</xdr:colOff>
      <xdr:row>98</xdr:row>
      <xdr:rowOff>108378</xdr:rowOff>
    </xdr:to>
    <xdr:sp macro="" textlink="">
      <xdr:nvSpPr>
        <xdr:cNvPr id="263" name="楕円 262"/>
        <xdr:cNvSpPr/>
      </xdr:nvSpPr>
      <xdr:spPr>
        <a:xfrm>
          <a:off x="1079500" y="168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99505</xdr:rowOff>
    </xdr:from>
    <xdr:ext cx="534377" cy="259045"/>
    <xdr:sp macro="" textlink="">
      <xdr:nvSpPr>
        <xdr:cNvPr id="264" name="テキスト ボックス 263"/>
        <xdr:cNvSpPr txBox="1"/>
      </xdr:nvSpPr>
      <xdr:spPr>
        <a:xfrm>
          <a:off x="863111" y="169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56947</xdr:rowOff>
    </xdr:from>
    <xdr:to>
      <xdr:col>55</xdr:col>
      <xdr:colOff>0</xdr:colOff>
      <xdr:row>38</xdr:row>
      <xdr:rowOff>79654</xdr:rowOff>
    </xdr:to>
    <xdr:cxnSp macro="">
      <xdr:nvCxnSpPr>
        <xdr:cNvPr id="295" name="直線コネクタ 294"/>
        <xdr:cNvCxnSpPr/>
      </xdr:nvCxnSpPr>
      <xdr:spPr>
        <a:xfrm>
          <a:off x="9639300" y="6572047"/>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56947</xdr:rowOff>
    </xdr:from>
    <xdr:to>
      <xdr:col>50</xdr:col>
      <xdr:colOff>114300</xdr:colOff>
      <xdr:row>38</xdr:row>
      <xdr:rowOff>95286</xdr:rowOff>
    </xdr:to>
    <xdr:cxnSp macro="">
      <xdr:nvCxnSpPr>
        <xdr:cNvPr id="298" name="直線コネクタ 297"/>
        <xdr:cNvCxnSpPr/>
      </xdr:nvCxnSpPr>
      <xdr:spPr>
        <a:xfrm flipV="1">
          <a:off x="8750300" y="6572047"/>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30876</xdr:rowOff>
    </xdr:from>
    <xdr:to>
      <xdr:col>45</xdr:col>
      <xdr:colOff>177800</xdr:colOff>
      <xdr:row>38</xdr:row>
      <xdr:rowOff>95286</xdr:rowOff>
    </xdr:to>
    <xdr:cxnSp macro="">
      <xdr:nvCxnSpPr>
        <xdr:cNvPr id="301" name="直線コネクタ 300"/>
        <xdr:cNvCxnSpPr/>
      </xdr:nvCxnSpPr>
      <xdr:spPr>
        <a:xfrm>
          <a:off x="7861300" y="5517276"/>
          <a:ext cx="889000" cy="10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30876</xdr:rowOff>
    </xdr:from>
    <xdr:to>
      <xdr:col>41</xdr:col>
      <xdr:colOff>50800</xdr:colOff>
      <xdr:row>38</xdr:row>
      <xdr:rowOff>89506</xdr:rowOff>
    </xdr:to>
    <xdr:cxnSp macro="">
      <xdr:nvCxnSpPr>
        <xdr:cNvPr id="304" name="直線コネクタ 303"/>
        <xdr:cNvCxnSpPr/>
      </xdr:nvCxnSpPr>
      <xdr:spPr>
        <a:xfrm flipV="1">
          <a:off x="6972300" y="5517276"/>
          <a:ext cx="889000" cy="108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8" name="テキスト ボックス 307"/>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28854</xdr:rowOff>
    </xdr:from>
    <xdr:to>
      <xdr:col>55</xdr:col>
      <xdr:colOff>50800</xdr:colOff>
      <xdr:row>38</xdr:row>
      <xdr:rowOff>130454</xdr:rowOff>
    </xdr:to>
    <xdr:sp macro="" textlink="">
      <xdr:nvSpPr>
        <xdr:cNvPr id="314" name="楕円 313"/>
        <xdr:cNvSpPr/>
      </xdr:nvSpPr>
      <xdr:spPr>
        <a:xfrm>
          <a:off x="10426700" y="65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115231</xdr:rowOff>
    </xdr:from>
    <xdr:ext cx="534377" cy="259045"/>
    <xdr:sp macro="" textlink="">
      <xdr:nvSpPr>
        <xdr:cNvPr id="315" name="補助費等該当値テキスト"/>
        <xdr:cNvSpPr txBox="1"/>
      </xdr:nvSpPr>
      <xdr:spPr>
        <a:xfrm>
          <a:off x="10528300" y="64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6147</xdr:rowOff>
    </xdr:from>
    <xdr:to>
      <xdr:col>50</xdr:col>
      <xdr:colOff>165100</xdr:colOff>
      <xdr:row>38</xdr:row>
      <xdr:rowOff>107747</xdr:rowOff>
    </xdr:to>
    <xdr:sp macro="" textlink="">
      <xdr:nvSpPr>
        <xdr:cNvPr id="316" name="楕円 315"/>
        <xdr:cNvSpPr/>
      </xdr:nvSpPr>
      <xdr:spPr>
        <a:xfrm>
          <a:off x="9588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98874</xdr:rowOff>
    </xdr:from>
    <xdr:ext cx="534377" cy="259045"/>
    <xdr:sp macro="" textlink="">
      <xdr:nvSpPr>
        <xdr:cNvPr id="317" name="テキスト ボックス 316"/>
        <xdr:cNvSpPr txBox="1"/>
      </xdr:nvSpPr>
      <xdr:spPr>
        <a:xfrm>
          <a:off x="9372111" y="66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44486</xdr:rowOff>
    </xdr:from>
    <xdr:to>
      <xdr:col>46</xdr:col>
      <xdr:colOff>38100</xdr:colOff>
      <xdr:row>38</xdr:row>
      <xdr:rowOff>146086</xdr:rowOff>
    </xdr:to>
    <xdr:sp macro="" textlink="">
      <xdr:nvSpPr>
        <xdr:cNvPr id="318" name="楕円 317"/>
        <xdr:cNvSpPr/>
      </xdr:nvSpPr>
      <xdr:spPr>
        <a:xfrm>
          <a:off x="8699500" y="65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137213</xdr:rowOff>
    </xdr:from>
    <xdr:ext cx="534377" cy="259045"/>
    <xdr:sp macro="" textlink="">
      <xdr:nvSpPr>
        <xdr:cNvPr id="319" name="テキスト ボックス 318"/>
        <xdr:cNvSpPr txBox="1"/>
      </xdr:nvSpPr>
      <xdr:spPr>
        <a:xfrm>
          <a:off x="8483111" y="66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151526</xdr:rowOff>
    </xdr:from>
    <xdr:to>
      <xdr:col>41</xdr:col>
      <xdr:colOff>101600</xdr:colOff>
      <xdr:row>32</xdr:row>
      <xdr:rowOff>81676</xdr:rowOff>
    </xdr:to>
    <xdr:sp macro="" textlink="">
      <xdr:nvSpPr>
        <xdr:cNvPr id="320" name="楕円 319"/>
        <xdr:cNvSpPr/>
      </xdr:nvSpPr>
      <xdr:spPr>
        <a:xfrm>
          <a:off x="7810500" y="54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72803</xdr:rowOff>
    </xdr:from>
    <xdr:ext cx="599010" cy="259045"/>
    <xdr:sp macro="" textlink="">
      <xdr:nvSpPr>
        <xdr:cNvPr id="321" name="テキスト ボックス 320"/>
        <xdr:cNvSpPr txBox="1"/>
      </xdr:nvSpPr>
      <xdr:spPr>
        <a:xfrm>
          <a:off x="7561795" y="55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38706</xdr:rowOff>
    </xdr:from>
    <xdr:to>
      <xdr:col>36</xdr:col>
      <xdr:colOff>165100</xdr:colOff>
      <xdr:row>38</xdr:row>
      <xdr:rowOff>140306</xdr:rowOff>
    </xdr:to>
    <xdr:sp macro="" textlink="">
      <xdr:nvSpPr>
        <xdr:cNvPr id="322" name="楕円 321"/>
        <xdr:cNvSpPr/>
      </xdr:nvSpPr>
      <xdr:spPr>
        <a:xfrm>
          <a:off x="6921500" y="65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131433</xdr:rowOff>
    </xdr:from>
    <xdr:ext cx="534377" cy="259045"/>
    <xdr:sp macro="" textlink="">
      <xdr:nvSpPr>
        <xdr:cNvPr id="323" name="テキスト ボックス 322"/>
        <xdr:cNvSpPr txBox="1"/>
      </xdr:nvSpPr>
      <xdr:spPr>
        <a:xfrm>
          <a:off x="6705111" y="66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162266</xdr:rowOff>
    </xdr:from>
    <xdr:to>
      <xdr:col>54</xdr:col>
      <xdr:colOff>189865</xdr:colOff>
      <xdr:row>57</xdr:row>
      <xdr:rowOff>160535</xdr:rowOff>
    </xdr:to>
    <xdr:cxnSp macro="">
      <xdr:nvCxnSpPr>
        <xdr:cNvPr id="349" name="直線コネクタ 348"/>
        <xdr:cNvCxnSpPr/>
      </xdr:nvCxnSpPr>
      <xdr:spPr>
        <a:xfrm flipV="1">
          <a:off x="10475595" y="8734766"/>
          <a:ext cx="1270" cy="119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164362</xdr:rowOff>
    </xdr:from>
    <xdr:ext cx="534377" cy="259045"/>
    <xdr:sp macro="" textlink="">
      <xdr:nvSpPr>
        <xdr:cNvPr id="350" name="普通建設事業費最小値テキスト"/>
        <xdr:cNvSpPr txBox="1"/>
      </xdr:nvSpPr>
      <xdr:spPr>
        <a:xfrm>
          <a:off x="10528300" y="99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160535</xdr:rowOff>
    </xdr:from>
    <xdr:to>
      <xdr:col>55</xdr:col>
      <xdr:colOff>88900</xdr:colOff>
      <xdr:row>57</xdr:row>
      <xdr:rowOff>160535</xdr:rowOff>
    </xdr:to>
    <xdr:cxnSp macro="">
      <xdr:nvCxnSpPr>
        <xdr:cNvPr id="351" name="直線コネクタ 350"/>
        <xdr:cNvCxnSpPr/>
      </xdr:nvCxnSpPr>
      <xdr:spPr>
        <a:xfrm>
          <a:off x="10388600" y="993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108943</xdr:rowOff>
    </xdr:from>
    <xdr:ext cx="534377" cy="259045"/>
    <xdr:sp macro="" textlink="">
      <xdr:nvSpPr>
        <xdr:cNvPr id="352" name="普通建設事業費最大値テキスト"/>
        <xdr:cNvSpPr txBox="1"/>
      </xdr:nvSpPr>
      <xdr:spPr>
        <a:xfrm>
          <a:off x="10528300" y="85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162266</xdr:rowOff>
    </xdr:from>
    <xdr:to>
      <xdr:col>55</xdr:col>
      <xdr:colOff>88900</xdr:colOff>
      <xdr:row>50</xdr:row>
      <xdr:rowOff>162266</xdr:rowOff>
    </xdr:to>
    <xdr:cxnSp macro="">
      <xdr:nvCxnSpPr>
        <xdr:cNvPr id="353" name="直線コネクタ 352"/>
        <xdr:cNvCxnSpPr/>
      </xdr:nvCxnSpPr>
      <xdr:spPr>
        <a:xfrm>
          <a:off x="10388600" y="873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41794</xdr:rowOff>
    </xdr:from>
    <xdr:to>
      <xdr:col>55</xdr:col>
      <xdr:colOff>0</xdr:colOff>
      <xdr:row>57</xdr:row>
      <xdr:rowOff>76802</xdr:rowOff>
    </xdr:to>
    <xdr:cxnSp macro="">
      <xdr:nvCxnSpPr>
        <xdr:cNvPr id="354" name="直線コネクタ 353"/>
        <xdr:cNvCxnSpPr/>
      </xdr:nvCxnSpPr>
      <xdr:spPr>
        <a:xfrm>
          <a:off x="9639300" y="9642994"/>
          <a:ext cx="838200" cy="20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152125</xdr:rowOff>
    </xdr:from>
    <xdr:ext cx="534377" cy="259045"/>
    <xdr:sp macro="" textlink="">
      <xdr:nvSpPr>
        <xdr:cNvPr id="355" name="普通建設事業費平均値テキスト"/>
        <xdr:cNvSpPr txBox="1"/>
      </xdr:nvSpPr>
      <xdr:spPr>
        <a:xfrm>
          <a:off x="10528300" y="941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129248</xdr:rowOff>
    </xdr:from>
    <xdr:to>
      <xdr:col>55</xdr:col>
      <xdr:colOff>50800</xdr:colOff>
      <xdr:row>56</xdr:row>
      <xdr:rowOff>59398</xdr:rowOff>
    </xdr:to>
    <xdr:sp macro="" textlink="">
      <xdr:nvSpPr>
        <xdr:cNvPr id="356" name="フローチャート: 判断 355"/>
        <xdr:cNvSpPr/>
      </xdr:nvSpPr>
      <xdr:spPr>
        <a:xfrm>
          <a:off x="10426700" y="955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41794</xdr:rowOff>
    </xdr:from>
    <xdr:to>
      <xdr:col>50</xdr:col>
      <xdr:colOff>114300</xdr:colOff>
      <xdr:row>57</xdr:row>
      <xdr:rowOff>91580</xdr:rowOff>
    </xdr:to>
    <xdr:cxnSp macro="">
      <xdr:nvCxnSpPr>
        <xdr:cNvPr id="357" name="直線コネクタ 356"/>
        <xdr:cNvCxnSpPr/>
      </xdr:nvCxnSpPr>
      <xdr:spPr>
        <a:xfrm flipV="1">
          <a:off x="8750300" y="9642994"/>
          <a:ext cx="889000" cy="2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159831</xdr:rowOff>
    </xdr:from>
    <xdr:to>
      <xdr:col>50</xdr:col>
      <xdr:colOff>165100</xdr:colOff>
      <xdr:row>56</xdr:row>
      <xdr:rowOff>89981</xdr:rowOff>
    </xdr:to>
    <xdr:sp macro="" textlink="">
      <xdr:nvSpPr>
        <xdr:cNvPr id="358" name="フローチャート: 判断 357"/>
        <xdr:cNvSpPr/>
      </xdr:nvSpPr>
      <xdr:spPr>
        <a:xfrm>
          <a:off x="9588500" y="95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106508</xdr:rowOff>
    </xdr:from>
    <xdr:ext cx="534377" cy="259045"/>
    <xdr:sp macro="" textlink="">
      <xdr:nvSpPr>
        <xdr:cNvPr id="359" name="テキスト ボックス 358"/>
        <xdr:cNvSpPr txBox="1"/>
      </xdr:nvSpPr>
      <xdr:spPr>
        <a:xfrm>
          <a:off x="9372111" y="93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91580</xdr:rowOff>
    </xdr:from>
    <xdr:to>
      <xdr:col>45</xdr:col>
      <xdr:colOff>177800</xdr:colOff>
      <xdr:row>58</xdr:row>
      <xdr:rowOff>40030</xdr:rowOff>
    </xdr:to>
    <xdr:cxnSp macro="">
      <xdr:nvCxnSpPr>
        <xdr:cNvPr id="360" name="直線コネクタ 359"/>
        <xdr:cNvCxnSpPr/>
      </xdr:nvCxnSpPr>
      <xdr:spPr>
        <a:xfrm flipV="1">
          <a:off x="7861300" y="9864230"/>
          <a:ext cx="889000" cy="1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104151</xdr:rowOff>
    </xdr:from>
    <xdr:to>
      <xdr:col>46</xdr:col>
      <xdr:colOff>38100</xdr:colOff>
      <xdr:row>56</xdr:row>
      <xdr:rowOff>34301</xdr:rowOff>
    </xdr:to>
    <xdr:sp macro="" textlink="">
      <xdr:nvSpPr>
        <xdr:cNvPr id="361" name="フローチャート: 判断 360"/>
        <xdr:cNvSpPr/>
      </xdr:nvSpPr>
      <xdr:spPr>
        <a:xfrm>
          <a:off x="8699500" y="953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50828</xdr:rowOff>
    </xdr:from>
    <xdr:ext cx="534377" cy="259045"/>
    <xdr:sp macro="" textlink="">
      <xdr:nvSpPr>
        <xdr:cNvPr id="362" name="テキスト ボックス 361"/>
        <xdr:cNvSpPr txBox="1"/>
      </xdr:nvSpPr>
      <xdr:spPr>
        <a:xfrm>
          <a:off x="8483111" y="93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61927</xdr:rowOff>
    </xdr:from>
    <xdr:to>
      <xdr:col>41</xdr:col>
      <xdr:colOff>50800</xdr:colOff>
      <xdr:row>58</xdr:row>
      <xdr:rowOff>40030</xdr:rowOff>
    </xdr:to>
    <xdr:cxnSp macro="">
      <xdr:nvCxnSpPr>
        <xdr:cNvPr id="363" name="直線コネクタ 362"/>
        <xdr:cNvCxnSpPr/>
      </xdr:nvCxnSpPr>
      <xdr:spPr>
        <a:xfrm>
          <a:off x="6972300" y="9663127"/>
          <a:ext cx="889000" cy="3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93456</xdr:rowOff>
    </xdr:from>
    <xdr:to>
      <xdr:col>41</xdr:col>
      <xdr:colOff>101600</xdr:colOff>
      <xdr:row>56</xdr:row>
      <xdr:rowOff>23606</xdr:rowOff>
    </xdr:to>
    <xdr:sp macro="" textlink="">
      <xdr:nvSpPr>
        <xdr:cNvPr id="364" name="フローチャート: 判断 363"/>
        <xdr:cNvSpPr/>
      </xdr:nvSpPr>
      <xdr:spPr>
        <a:xfrm>
          <a:off x="7810500" y="952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40133</xdr:rowOff>
    </xdr:from>
    <xdr:ext cx="534377" cy="259045"/>
    <xdr:sp macro="" textlink="">
      <xdr:nvSpPr>
        <xdr:cNvPr id="365" name="テキスト ボックス 364"/>
        <xdr:cNvSpPr txBox="1"/>
      </xdr:nvSpPr>
      <xdr:spPr>
        <a:xfrm>
          <a:off x="7594111" y="92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119206</xdr:rowOff>
    </xdr:from>
    <xdr:to>
      <xdr:col>36</xdr:col>
      <xdr:colOff>165100</xdr:colOff>
      <xdr:row>56</xdr:row>
      <xdr:rowOff>49356</xdr:rowOff>
    </xdr:to>
    <xdr:sp macro="" textlink="">
      <xdr:nvSpPr>
        <xdr:cNvPr id="366" name="フローチャート: 判断 365"/>
        <xdr:cNvSpPr/>
      </xdr:nvSpPr>
      <xdr:spPr>
        <a:xfrm>
          <a:off x="6921500" y="95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65883</xdr:rowOff>
    </xdr:from>
    <xdr:ext cx="534377" cy="259045"/>
    <xdr:sp macro="" textlink="">
      <xdr:nvSpPr>
        <xdr:cNvPr id="367" name="テキスト ボックス 366"/>
        <xdr:cNvSpPr txBox="1"/>
      </xdr:nvSpPr>
      <xdr:spPr>
        <a:xfrm>
          <a:off x="6705111" y="93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26002</xdr:rowOff>
    </xdr:from>
    <xdr:to>
      <xdr:col>55</xdr:col>
      <xdr:colOff>50800</xdr:colOff>
      <xdr:row>57</xdr:row>
      <xdr:rowOff>127602</xdr:rowOff>
    </xdr:to>
    <xdr:sp macro="" textlink="">
      <xdr:nvSpPr>
        <xdr:cNvPr id="373" name="楕円 372"/>
        <xdr:cNvSpPr/>
      </xdr:nvSpPr>
      <xdr:spPr>
        <a:xfrm>
          <a:off x="10426700" y="97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112379</xdr:rowOff>
    </xdr:from>
    <xdr:ext cx="534377" cy="259045"/>
    <xdr:sp macro="" textlink="">
      <xdr:nvSpPr>
        <xdr:cNvPr id="374" name="普通建設事業費該当値テキスト"/>
        <xdr:cNvSpPr txBox="1"/>
      </xdr:nvSpPr>
      <xdr:spPr>
        <a:xfrm>
          <a:off x="10528300" y="97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162444</xdr:rowOff>
    </xdr:from>
    <xdr:to>
      <xdr:col>50</xdr:col>
      <xdr:colOff>165100</xdr:colOff>
      <xdr:row>56</xdr:row>
      <xdr:rowOff>92594</xdr:rowOff>
    </xdr:to>
    <xdr:sp macro="" textlink="">
      <xdr:nvSpPr>
        <xdr:cNvPr id="375" name="楕円 374"/>
        <xdr:cNvSpPr/>
      </xdr:nvSpPr>
      <xdr:spPr>
        <a:xfrm>
          <a:off x="9588500" y="9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83721</xdr:rowOff>
    </xdr:from>
    <xdr:ext cx="534377" cy="259045"/>
    <xdr:sp macro="" textlink="">
      <xdr:nvSpPr>
        <xdr:cNvPr id="376" name="テキスト ボックス 375"/>
        <xdr:cNvSpPr txBox="1"/>
      </xdr:nvSpPr>
      <xdr:spPr>
        <a:xfrm>
          <a:off x="9372111" y="96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40780</xdr:rowOff>
    </xdr:from>
    <xdr:to>
      <xdr:col>46</xdr:col>
      <xdr:colOff>38100</xdr:colOff>
      <xdr:row>57</xdr:row>
      <xdr:rowOff>142380</xdr:rowOff>
    </xdr:to>
    <xdr:sp macro="" textlink="">
      <xdr:nvSpPr>
        <xdr:cNvPr id="377" name="楕円 376"/>
        <xdr:cNvSpPr/>
      </xdr:nvSpPr>
      <xdr:spPr>
        <a:xfrm>
          <a:off x="8699500" y="98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133507</xdr:rowOff>
    </xdr:from>
    <xdr:ext cx="534377" cy="259045"/>
    <xdr:sp macro="" textlink="">
      <xdr:nvSpPr>
        <xdr:cNvPr id="378" name="テキスト ボックス 377"/>
        <xdr:cNvSpPr txBox="1"/>
      </xdr:nvSpPr>
      <xdr:spPr>
        <a:xfrm>
          <a:off x="8483111" y="9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160680</xdr:rowOff>
    </xdr:from>
    <xdr:to>
      <xdr:col>41</xdr:col>
      <xdr:colOff>101600</xdr:colOff>
      <xdr:row>58</xdr:row>
      <xdr:rowOff>90830</xdr:rowOff>
    </xdr:to>
    <xdr:sp macro="" textlink="">
      <xdr:nvSpPr>
        <xdr:cNvPr id="379" name="楕円 378"/>
        <xdr:cNvSpPr/>
      </xdr:nvSpPr>
      <xdr:spPr>
        <a:xfrm>
          <a:off x="7810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81957</xdr:rowOff>
    </xdr:from>
    <xdr:ext cx="534377" cy="259045"/>
    <xdr:sp macro="" textlink="">
      <xdr:nvSpPr>
        <xdr:cNvPr id="380" name="テキスト ボックス 379"/>
        <xdr:cNvSpPr txBox="1"/>
      </xdr:nvSpPr>
      <xdr:spPr>
        <a:xfrm>
          <a:off x="7594111" y="100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11127</xdr:rowOff>
    </xdr:from>
    <xdr:to>
      <xdr:col>36</xdr:col>
      <xdr:colOff>165100</xdr:colOff>
      <xdr:row>56</xdr:row>
      <xdr:rowOff>112727</xdr:rowOff>
    </xdr:to>
    <xdr:sp macro="" textlink="">
      <xdr:nvSpPr>
        <xdr:cNvPr id="381" name="楕円 380"/>
        <xdr:cNvSpPr/>
      </xdr:nvSpPr>
      <xdr:spPr>
        <a:xfrm>
          <a:off x="6921500" y="96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103854</xdr:rowOff>
    </xdr:from>
    <xdr:ext cx="534377" cy="259045"/>
    <xdr:sp macro="" textlink="">
      <xdr:nvSpPr>
        <xdr:cNvPr id="382" name="テキスト ボックス 381"/>
        <xdr:cNvSpPr txBox="1"/>
      </xdr:nvSpPr>
      <xdr:spPr>
        <a:xfrm>
          <a:off x="6705111" y="97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6" name="直線コネクタ 405"/>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7" name="普通建設事業費 （ うち新規整備　）最小値テキスト"/>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8" name="直線コネクタ 407"/>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9" name="普通建設事業費 （ うち新規整備　）最大値テキスト"/>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10" name="直線コネクタ 409"/>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38506</xdr:rowOff>
    </xdr:from>
    <xdr:to>
      <xdr:col>55</xdr:col>
      <xdr:colOff>0</xdr:colOff>
      <xdr:row>77</xdr:row>
      <xdr:rowOff>151016</xdr:rowOff>
    </xdr:to>
    <xdr:cxnSp macro="">
      <xdr:nvCxnSpPr>
        <xdr:cNvPr id="411" name="直線コネクタ 410"/>
        <xdr:cNvCxnSpPr/>
      </xdr:nvCxnSpPr>
      <xdr:spPr>
        <a:xfrm>
          <a:off x="9639300" y="13068706"/>
          <a:ext cx="838200" cy="2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2" name="普通建設事業費 （ うち新規整備　）平均値テキスト"/>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3" name="フローチャート: 判断 412"/>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38506</xdr:rowOff>
    </xdr:from>
    <xdr:to>
      <xdr:col>50</xdr:col>
      <xdr:colOff>114300</xdr:colOff>
      <xdr:row>77</xdr:row>
      <xdr:rowOff>155550</xdr:rowOff>
    </xdr:to>
    <xdr:cxnSp macro="">
      <xdr:nvCxnSpPr>
        <xdr:cNvPr id="414" name="直線コネクタ 413"/>
        <xdr:cNvCxnSpPr/>
      </xdr:nvCxnSpPr>
      <xdr:spPr>
        <a:xfrm flipV="1">
          <a:off x="8750300" y="13068706"/>
          <a:ext cx="889000" cy="28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5" name="フローチャート: 判断 414"/>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6" name="テキスト ボックス 415"/>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155550</xdr:rowOff>
    </xdr:from>
    <xdr:to>
      <xdr:col>45</xdr:col>
      <xdr:colOff>177800</xdr:colOff>
      <xdr:row>78</xdr:row>
      <xdr:rowOff>98858</xdr:rowOff>
    </xdr:to>
    <xdr:cxnSp macro="">
      <xdr:nvCxnSpPr>
        <xdr:cNvPr id="417" name="直線コネクタ 416"/>
        <xdr:cNvCxnSpPr/>
      </xdr:nvCxnSpPr>
      <xdr:spPr>
        <a:xfrm flipV="1">
          <a:off x="7861300" y="13357200"/>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8" name="フローチャート: 判断 417"/>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9" name="テキスト ボックス 418"/>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124383</xdr:rowOff>
    </xdr:from>
    <xdr:to>
      <xdr:col>41</xdr:col>
      <xdr:colOff>50800</xdr:colOff>
      <xdr:row>78</xdr:row>
      <xdr:rowOff>98858</xdr:rowOff>
    </xdr:to>
    <xdr:cxnSp macro="">
      <xdr:nvCxnSpPr>
        <xdr:cNvPr id="420" name="直線コネクタ 419"/>
        <xdr:cNvCxnSpPr/>
      </xdr:nvCxnSpPr>
      <xdr:spPr>
        <a:xfrm>
          <a:off x="6972300" y="13154583"/>
          <a:ext cx="889000" cy="3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1" name="フローチャート: 判断 420"/>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22" name="テキスト ボックス 421"/>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3" name="フローチャート: 判断 422"/>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4" name="テキスト ボックス 423"/>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100216</xdr:rowOff>
    </xdr:from>
    <xdr:to>
      <xdr:col>55</xdr:col>
      <xdr:colOff>50800</xdr:colOff>
      <xdr:row>78</xdr:row>
      <xdr:rowOff>30366</xdr:rowOff>
    </xdr:to>
    <xdr:sp macro="" textlink="">
      <xdr:nvSpPr>
        <xdr:cNvPr id="430" name="楕円 429"/>
        <xdr:cNvSpPr/>
      </xdr:nvSpPr>
      <xdr:spPr>
        <a:xfrm>
          <a:off x="104267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78643</xdr:rowOff>
    </xdr:from>
    <xdr:ext cx="469744" cy="259045"/>
    <xdr:sp macro="" textlink="">
      <xdr:nvSpPr>
        <xdr:cNvPr id="431" name="普通建設事業費 （ うち新規整備　）該当値テキスト"/>
        <xdr:cNvSpPr txBox="1"/>
      </xdr:nvSpPr>
      <xdr:spPr>
        <a:xfrm>
          <a:off x="10528300" y="132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159156</xdr:rowOff>
    </xdr:from>
    <xdr:to>
      <xdr:col>50</xdr:col>
      <xdr:colOff>165100</xdr:colOff>
      <xdr:row>76</xdr:row>
      <xdr:rowOff>89306</xdr:rowOff>
    </xdr:to>
    <xdr:sp macro="" textlink="">
      <xdr:nvSpPr>
        <xdr:cNvPr id="432" name="楕円 431"/>
        <xdr:cNvSpPr/>
      </xdr:nvSpPr>
      <xdr:spPr>
        <a:xfrm>
          <a:off x="9588500" y="130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105833</xdr:rowOff>
    </xdr:from>
    <xdr:ext cx="534377" cy="259045"/>
    <xdr:sp macro="" textlink="">
      <xdr:nvSpPr>
        <xdr:cNvPr id="433" name="テキスト ボックス 432"/>
        <xdr:cNvSpPr txBox="1"/>
      </xdr:nvSpPr>
      <xdr:spPr>
        <a:xfrm>
          <a:off x="9372111" y="12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104750</xdr:rowOff>
    </xdr:from>
    <xdr:to>
      <xdr:col>46</xdr:col>
      <xdr:colOff>38100</xdr:colOff>
      <xdr:row>78</xdr:row>
      <xdr:rowOff>34900</xdr:rowOff>
    </xdr:to>
    <xdr:sp macro="" textlink="">
      <xdr:nvSpPr>
        <xdr:cNvPr id="434" name="楕円 433"/>
        <xdr:cNvSpPr/>
      </xdr:nvSpPr>
      <xdr:spPr>
        <a:xfrm>
          <a:off x="8699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26027</xdr:rowOff>
    </xdr:from>
    <xdr:ext cx="469744" cy="259045"/>
    <xdr:sp macro="" textlink="">
      <xdr:nvSpPr>
        <xdr:cNvPr id="435" name="テキスト ボックス 434"/>
        <xdr:cNvSpPr txBox="1"/>
      </xdr:nvSpPr>
      <xdr:spPr>
        <a:xfrm>
          <a:off x="8515428" y="133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48058</xdr:rowOff>
    </xdr:from>
    <xdr:to>
      <xdr:col>41</xdr:col>
      <xdr:colOff>101600</xdr:colOff>
      <xdr:row>78</xdr:row>
      <xdr:rowOff>149658</xdr:rowOff>
    </xdr:to>
    <xdr:sp macro="" textlink="">
      <xdr:nvSpPr>
        <xdr:cNvPr id="436" name="楕円 435"/>
        <xdr:cNvSpPr/>
      </xdr:nvSpPr>
      <xdr:spPr>
        <a:xfrm>
          <a:off x="7810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140785</xdr:rowOff>
    </xdr:from>
    <xdr:ext cx="469744" cy="259045"/>
    <xdr:sp macro="" textlink="">
      <xdr:nvSpPr>
        <xdr:cNvPr id="437" name="テキスト ボックス 436"/>
        <xdr:cNvSpPr txBox="1"/>
      </xdr:nvSpPr>
      <xdr:spPr>
        <a:xfrm>
          <a:off x="7626428"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73583</xdr:rowOff>
    </xdr:from>
    <xdr:to>
      <xdr:col>36</xdr:col>
      <xdr:colOff>165100</xdr:colOff>
      <xdr:row>77</xdr:row>
      <xdr:rowOff>3733</xdr:rowOff>
    </xdr:to>
    <xdr:sp macro="" textlink="">
      <xdr:nvSpPr>
        <xdr:cNvPr id="438" name="楕円 437"/>
        <xdr:cNvSpPr/>
      </xdr:nvSpPr>
      <xdr:spPr>
        <a:xfrm>
          <a:off x="6921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20261</xdr:rowOff>
    </xdr:from>
    <xdr:ext cx="534377" cy="259045"/>
    <xdr:sp macro="" textlink="">
      <xdr:nvSpPr>
        <xdr:cNvPr id="439" name="テキスト ボックス 438"/>
        <xdr:cNvSpPr txBox="1"/>
      </xdr:nvSpPr>
      <xdr:spPr>
        <a:xfrm>
          <a:off x="6705111" y="128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1" name="直線コネクタ 460"/>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2" name="普通建設事業費 （ うち更新整備　）最小値テキスト"/>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3" name="直線コネクタ 462"/>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4" name="普通建設事業費 （ うち更新整備　）最大値テキスト"/>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5" name="直線コネクタ 464"/>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47482</xdr:rowOff>
    </xdr:from>
    <xdr:to>
      <xdr:col>55</xdr:col>
      <xdr:colOff>0</xdr:colOff>
      <xdr:row>96</xdr:row>
      <xdr:rowOff>165120</xdr:rowOff>
    </xdr:to>
    <xdr:cxnSp macro="">
      <xdr:nvCxnSpPr>
        <xdr:cNvPr id="466" name="直線コネクタ 465"/>
        <xdr:cNvCxnSpPr/>
      </xdr:nvCxnSpPr>
      <xdr:spPr>
        <a:xfrm>
          <a:off x="9639300" y="16506682"/>
          <a:ext cx="838200" cy="1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7" name="普通建設事業費 （ うち更新整備　）平均値テキスト"/>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8" name="フローチャート: 判断 467"/>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47482</xdr:rowOff>
    </xdr:from>
    <xdr:to>
      <xdr:col>50</xdr:col>
      <xdr:colOff>114300</xdr:colOff>
      <xdr:row>97</xdr:row>
      <xdr:rowOff>86688</xdr:rowOff>
    </xdr:to>
    <xdr:cxnSp macro="">
      <xdr:nvCxnSpPr>
        <xdr:cNvPr id="469" name="直線コネクタ 468"/>
        <xdr:cNvCxnSpPr/>
      </xdr:nvCxnSpPr>
      <xdr:spPr>
        <a:xfrm flipV="1">
          <a:off x="8750300" y="16506682"/>
          <a:ext cx="889000" cy="2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70" name="フローチャート: 判断 469"/>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1" name="テキスト ボックス 470"/>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86688</xdr:rowOff>
    </xdr:from>
    <xdr:to>
      <xdr:col>45</xdr:col>
      <xdr:colOff>177800</xdr:colOff>
      <xdr:row>97</xdr:row>
      <xdr:rowOff>139998</xdr:rowOff>
    </xdr:to>
    <xdr:cxnSp macro="">
      <xdr:nvCxnSpPr>
        <xdr:cNvPr id="472" name="直線コネクタ 471"/>
        <xdr:cNvCxnSpPr/>
      </xdr:nvCxnSpPr>
      <xdr:spPr>
        <a:xfrm flipV="1">
          <a:off x="7861300" y="16717338"/>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3" name="フローチャート: 判断 472"/>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4" name="テキスト ボックス 473"/>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94163</xdr:rowOff>
    </xdr:from>
    <xdr:to>
      <xdr:col>41</xdr:col>
      <xdr:colOff>50800</xdr:colOff>
      <xdr:row>97</xdr:row>
      <xdr:rowOff>139998</xdr:rowOff>
    </xdr:to>
    <xdr:cxnSp macro="">
      <xdr:nvCxnSpPr>
        <xdr:cNvPr id="475" name="直線コネクタ 474"/>
        <xdr:cNvCxnSpPr/>
      </xdr:nvCxnSpPr>
      <xdr:spPr>
        <a:xfrm>
          <a:off x="6972300" y="16553363"/>
          <a:ext cx="889000" cy="2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6" name="フローチャート: 判断 475"/>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7" name="テキスト ボックス 476"/>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8" name="フローチャート: 判断 477"/>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9" name="テキスト ボックス 478"/>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114320</xdr:rowOff>
    </xdr:from>
    <xdr:to>
      <xdr:col>55</xdr:col>
      <xdr:colOff>50800</xdr:colOff>
      <xdr:row>97</xdr:row>
      <xdr:rowOff>44470</xdr:rowOff>
    </xdr:to>
    <xdr:sp macro="" textlink="">
      <xdr:nvSpPr>
        <xdr:cNvPr id="485" name="楕円 484"/>
        <xdr:cNvSpPr/>
      </xdr:nvSpPr>
      <xdr:spPr>
        <a:xfrm>
          <a:off x="10426700" y="1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92747</xdr:rowOff>
    </xdr:from>
    <xdr:ext cx="534377" cy="259045"/>
    <xdr:sp macro="" textlink="">
      <xdr:nvSpPr>
        <xdr:cNvPr id="486" name="普通建設事業費 （ うち更新整備　）該当値テキスト"/>
        <xdr:cNvSpPr txBox="1"/>
      </xdr:nvSpPr>
      <xdr:spPr>
        <a:xfrm>
          <a:off x="10528300" y="1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168132</xdr:rowOff>
    </xdr:from>
    <xdr:to>
      <xdr:col>50</xdr:col>
      <xdr:colOff>165100</xdr:colOff>
      <xdr:row>96</xdr:row>
      <xdr:rowOff>98282</xdr:rowOff>
    </xdr:to>
    <xdr:sp macro="" textlink="">
      <xdr:nvSpPr>
        <xdr:cNvPr id="487" name="楕円 486"/>
        <xdr:cNvSpPr/>
      </xdr:nvSpPr>
      <xdr:spPr>
        <a:xfrm>
          <a:off x="9588500" y="164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89409</xdr:rowOff>
    </xdr:from>
    <xdr:ext cx="534377" cy="259045"/>
    <xdr:sp macro="" textlink="">
      <xdr:nvSpPr>
        <xdr:cNvPr id="488" name="テキスト ボックス 487"/>
        <xdr:cNvSpPr txBox="1"/>
      </xdr:nvSpPr>
      <xdr:spPr>
        <a:xfrm>
          <a:off x="9372111" y="165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35888</xdr:rowOff>
    </xdr:from>
    <xdr:to>
      <xdr:col>46</xdr:col>
      <xdr:colOff>38100</xdr:colOff>
      <xdr:row>97</xdr:row>
      <xdr:rowOff>137488</xdr:rowOff>
    </xdr:to>
    <xdr:sp macro="" textlink="">
      <xdr:nvSpPr>
        <xdr:cNvPr id="489" name="楕円 488"/>
        <xdr:cNvSpPr/>
      </xdr:nvSpPr>
      <xdr:spPr>
        <a:xfrm>
          <a:off x="8699500" y="166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128615</xdr:rowOff>
    </xdr:from>
    <xdr:ext cx="469744" cy="259045"/>
    <xdr:sp macro="" textlink="">
      <xdr:nvSpPr>
        <xdr:cNvPr id="490" name="テキスト ボックス 489"/>
        <xdr:cNvSpPr txBox="1"/>
      </xdr:nvSpPr>
      <xdr:spPr>
        <a:xfrm>
          <a:off x="8515428" y="167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89198</xdr:rowOff>
    </xdr:from>
    <xdr:to>
      <xdr:col>41</xdr:col>
      <xdr:colOff>101600</xdr:colOff>
      <xdr:row>98</xdr:row>
      <xdr:rowOff>19348</xdr:rowOff>
    </xdr:to>
    <xdr:sp macro="" textlink="">
      <xdr:nvSpPr>
        <xdr:cNvPr id="491" name="楕円 490"/>
        <xdr:cNvSpPr/>
      </xdr:nvSpPr>
      <xdr:spPr>
        <a:xfrm>
          <a:off x="7810500" y="167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10475</xdr:rowOff>
    </xdr:from>
    <xdr:ext cx="469744" cy="259045"/>
    <xdr:sp macro="" textlink="">
      <xdr:nvSpPr>
        <xdr:cNvPr id="492" name="テキスト ボックス 491"/>
        <xdr:cNvSpPr txBox="1"/>
      </xdr:nvSpPr>
      <xdr:spPr>
        <a:xfrm>
          <a:off x="7626428" y="1681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43363</xdr:rowOff>
    </xdr:from>
    <xdr:to>
      <xdr:col>36</xdr:col>
      <xdr:colOff>165100</xdr:colOff>
      <xdr:row>96</xdr:row>
      <xdr:rowOff>144963</xdr:rowOff>
    </xdr:to>
    <xdr:sp macro="" textlink="">
      <xdr:nvSpPr>
        <xdr:cNvPr id="493" name="楕円 492"/>
        <xdr:cNvSpPr/>
      </xdr:nvSpPr>
      <xdr:spPr>
        <a:xfrm>
          <a:off x="69215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136090</xdr:rowOff>
    </xdr:from>
    <xdr:ext cx="534377" cy="259045"/>
    <xdr:sp macro="" textlink="">
      <xdr:nvSpPr>
        <xdr:cNvPr id="494" name="テキスト ボックス 493"/>
        <xdr:cNvSpPr txBox="1"/>
      </xdr:nvSpPr>
      <xdr:spPr>
        <a:xfrm>
          <a:off x="6705111" y="165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0" name="テキスト ボックス 509"/>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2" name="テキスト ボックス 511"/>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6" name="直線コネクタ 515"/>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9" name="災害復旧事業費最大値テキスト"/>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0" name="直線コネクタ 519"/>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2" name="災害復旧事業費平均値テキスト"/>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3" name="フローチャート: 判断 522"/>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5" name="フローチャート: 判断 524"/>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6" name="テキスト ボックス 525"/>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8" name="フローチャート: 判断 527"/>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9" name="テキスト ボックス 528"/>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168732</xdr:rowOff>
    </xdr:from>
    <xdr:to>
      <xdr:col>71</xdr:col>
      <xdr:colOff>177800</xdr:colOff>
      <xdr:row>38</xdr:row>
      <xdr:rowOff>139700</xdr:rowOff>
    </xdr:to>
    <xdr:cxnSp macro="">
      <xdr:nvCxnSpPr>
        <xdr:cNvPr id="530" name="直線コネクタ 529"/>
        <xdr:cNvCxnSpPr/>
      </xdr:nvCxnSpPr>
      <xdr:spPr>
        <a:xfrm>
          <a:off x="12814300" y="6512382"/>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1" name="フローチャート: 判断 530"/>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2" name="テキスト ボックス 531"/>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3" name="フローチャート: 判断 532"/>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4" name="テキスト ボックス 533"/>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117932</xdr:rowOff>
    </xdr:from>
    <xdr:to>
      <xdr:col>67</xdr:col>
      <xdr:colOff>101600</xdr:colOff>
      <xdr:row>38</xdr:row>
      <xdr:rowOff>48082</xdr:rowOff>
    </xdr:to>
    <xdr:sp macro="" textlink="">
      <xdr:nvSpPr>
        <xdr:cNvPr id="548" name="楕円 547"/>
        <xdr:cNvSpPr/>
      </xdr:nvSpPr>
      <xdr:spPr>
        <a:xfrm>
          <a:off x="127635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64609</xdr:rowOff>
    </xdr:from>
    <xdr:ext cx="378565" cy="259045"/>
    <xdr:sp macro="" textlink="">
      <xdr:nvSpPr>
        <xdr:cNvPr id="549" name="テキスト ボックス 548"/>
        <xdr:cNvSpPr txBox="1"/>
      </xdr:nvSpPr>
      <xdr:spPr>
        <a:xfrm>
          <a:off x="12625017" y="623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2" name="直線コネクタ 621"/>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3" name="公債費最小値テキスト"/>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4" name="直線コネクタ 623"/>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5" name="公債費最大値テキスト"/>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6" name="直線コネクタ 625"/>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21228</xdr:rowOff>
    </xdr:from>
    <xdr:to>
      <xdr:col>85</xdr:col>
      <xdr:colOff>127000</xdr:colOff>
      <xdr:row>76</xdr:row>
      <xdr:rowOff>56299</xdr:rowOff>
    </xdr:to>
    <xdr:cxnSp macro="">
      <xdr:nvCxnSpPr>
        <xdr:cNvPr id="627" name="直線コネクタ 626"/>
        <xdr:cNvCxnSpPr/>
      </xdr:nvCxnSpPr>
      <xdr:spPr>
        <a:xfrm>
          <a:off x="15481300" y="13051428"/>
          <a:ext cx="8382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8" name="公債費平均値テキスト"/>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9" name="フローチャート: 判断 628"/>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21228</xdr:rowOff>
    </xdr:from>
    <xdr:to>
      <xdr:col>81</xdr:col>
      <xdr:colOff>50800</xdr:colOff>
      <xdr:row>76</xdr:row>
      <xdr:rowOff>22561</xdr:rowOff>
    </xdr:to>
    <xdr:cxnSp macro="">
      <xdr:nvCxnSpPr>
        <xdr:cNvPr id="630" name="直線コネクタ 629"/>
        <xdr:cNvCxnSpPr/>
      </xdr:nvCxnSpPr>
      <xdr:spPr>
        <a:xfrm flipV="1">
          <a:off x="14592300" y="1305142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1" name="フローチャート: 判断 630"/>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2" name="テキスト ボックス 631"/>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22561</xdr:rowOff>
    </xdr:from>
    <xdr:to>
      <xdr:col>76</xdr:col>
      <xdr:colOff>114300</xdr:colOff>
      <xdr:row>76</xdr:row>
      <xdr:rowOff>23552</xdr:rowOff>
    </xdr:to>
    <xdr:cxnSp macro="">
      <xdr:nvCxnSpPr>
        <xdr:cNvPr id="633" name="直線コネクタ 632"/>
        <xdr:cNvCxnSpPr/>
      </xdr:nvCxnSpPr>
      <xdr:spPr>
        <a:xfrm flipV="1">
          <a:off x="13703300" y="13052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4" name="フローチャート: 判断 633"/>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5" name="テキスト ボックス 634"/>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6731</xdr:rowOff>
    </xdr:from>
    <xdr:to>
      <xdr:col>71</xdr:col>
      <xdr:colOff>177800</xdr:colOff>
      <xdr:row>76</xdr:row>
      <xdr:rowOff>23552</xdr:rowOff>
    </xdr:to>
    <xdr:cxnSp macro="">
      <xdr:nvCxnSpPr>
        <xdr:cNvPr id="636" name="直線コネクタ 635"/>
        <xdr:cNvCxnSpPr/>
      </xdr:nvCxnSpPr>
      <xdr:spPr>
        <a:xfrm>
          <a:off x="12814300" y="13036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7" name="フローチャート: 判断 636"/>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8" name="テキスト ボックス 637"/>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9" name="フローチャート: 判断 638"/>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40" name="テキスト ボックス 639"/>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5499</xdr:rowOff>
    </xdr:from>
    <xdr:to>
      <xdr:col>85</xdr:col>
      <xdr:colOff>177800</xdr:colOff>
      <xdr:row>76</xdr:row>
      <xdr:rowOff>107099</xdr:rowOff>
    </xdr:to>
    <xdr:sp macro="" textlink="">
      <xdr:nvSpPr>
        <xdr:cNvPr id="646" name="楕円 645"/>
        <xdr:cNvSpPr/>
      </xdr:nvSpPr>
      <xdr:spPr>
        <a:xfrm>
          <a:off x="16268700" y="130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155376</xdr:rowOff>
    </xdr:from>
    <xdr:ext cx="534377" cy="259045"/>
    <xdr:sp macro="" textlink="">
      <xdr:nvSpPr>
        <xdr:cNvPr id="647" name="公債費該当値テキスト"/>
        <xdr:cNvSpPr txBox="1"/>
      </xdr:nvSpPr>
      <xdr:spPr>
        <a:xfrm>
          <a:off x="16370300" y="130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141878</xdr:rowOff>
    </xdr:from>
    <xdr:to>
      <xdr:col>81</xdr:col>
      <xdr:colOff>101600</xdr:colOff>
      <xdr:row>76</xdr:row>
      <xdr:rowOff>72028</xdr:rowOff>
    </xdr:to>
    <xdr:sp macro="" textlink="">
      <xdr:nvSpPr>
        <xdr:cNvPr id="648" name="楕円 647"/>
        <xdr:cNvSpPr/>
      </xdr:nvSpPr>
      <xdr:spPr>
        <a:xfrm>
          <a:off x="15430500" y="130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88555</xdr:rowOff>
    </xdr:from>
    <xdr:ext cx="534377" cy="259045"/>
    <xdr:sp macro="" textlink="">
      <xdr:nvSpPr>
        <xdr:cNvPr id="649" name="テキスト ボックス 648"/>
        <xdr:cNvSpPr txBox="1"/>
      </xdr:nvSpPr>
      <xdr:spPr>
        <a:xfrm>
          <a:off x="15214111" y="12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143211</xdr:rowOff>
    </xdr:from>
    <xdr:to>
      <xdr:col>76</xdr:col>
      <xdr:colOff>165100</xdr:colOff>
      <xdr:row>76</xdr:row>
      <xdr:rowOff>73361</xdr:rowOff>
    </xdr:to>
    <xdr:sp macro="" textlink="">
      <xdr:nvSpPr>
        <xdr:cNvPr id="650" name="楕円 649"/>
        <xdr:cNvSpPr/>
      </xdr:nvSpPr>
      <xdr:spPr>
        <a:xfrm>
          <a:off x="145415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89888</xdr:rowOff>
    </xdr:from>
    <xdr:ext cx="534377" cy="259045"/>
    <xdr:sp macro="" textlink="">
      <xdr:nvSpPr>
        <xdr:cNvPr id="651" name="テキスト ボックス 650"/>
        <xdr:cNvSpPr txBox="1"/>
      </xdr:nvSpPr>
      <xdr:spPr>
        <a:xfrm>
          <a:off x="14325111" y="12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144202</xdr:rowOff>
    </xdr:from>
    <xdr:to>
      <xdr:col>72</xdr:col>
      <xdr:colOff>38100</xdr:colOff>
      <xdr:row>76</xdr:row>
      <xdr:rowOff>74352</xdr:rowOff>
    </xdr:to>
    <xdr:sp macro="" textlink="">
      <xdr:nvSpPr>
        <xdr:cNvPr id="652" name="楕円 651"/>
        <xdr:cNvSpPr/>
      </xdr:nvSpPr>
      <xdr:spPr>
        <a:xfrm>
          <a:off x="13652500" y="130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90879</xdr:rowOff>
    </xdr:from>
    <xdr:ext cx="534377" cy="259045"/>
    <xdr:sp macro="" textlink="">
      <xdr:nvSpPr>
        <xdr:cNvPr id="653" name="テキスト ボックス 652"/>
        <xdr:cNvSpPr txBox="1"/>
      </xdr:nvSpPr>
      <xdr:spPr>
        <a:xfrm>
          <a:off x="13436111" y="127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127381</xdr:rowOff>
    </xdr:from>
    <xdr:to>
      <xdr:col>67</xdr:col>
      <xdr:colOff>101600</xdr:colOff>
      <xdr:row>76</xdr:row>
      <xdr:rowOff>57531</xdr:rowOff>
    </xdr:to>
    <xdr:sp macro="" textlink="">
      <xdr:nvSpPr>
        <xdr:cNvPr id="654" name="楕円 653"/>
        <xdr:cNvSpPr/>
      </xdr:nvSpPr>
      <xdr:spPr>
        <a:xfrm>
          <a:off x="12763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74058</xdr:rowOff>
    </xdr:from>
    <xdr:ext cx="534377" cy="259045"/>
    <xdr:sp macro="" textlink="">
      <xdr:nvSpPr>
        <xdr:cNvPr id="655" name="テキスト ボックス 654"/>
        <xdr:cNvSpPr txBox="1"/>
      </xdr:nvSpPr>
      <xdr:spPr>
        <a:xfrm>
          <a:off x="12547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7" name="テキスト ボックス 67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1" name="直線コネクタ 680"/>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2" name="積立金最小値テキスト"/>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3" name="直線コネクタ 682"/>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4" name="積立金最大値テキスト"/>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5" name="直線コネクタ 684"/>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142477</xdr:rowOff>
    </xdr:from>
    <xdr:to>
      <xdr:col>85</xdr:col>
      <xdr:colOff>127000</xdr:colOff>
      <xdr:row>99</xdr:row>
      <xdr:rowOff>8190</xdr:rowOff>
    </xdr:to>
    <xdr:cxnSp macro="">
      <xdr:nvCxnSpPr>
        <xdr:cNvPr id="686" name="直線コネクタ 685"/>
        <xdr:cNvCxnSpPr/>
      </xdr:nvCxnSpPr>
      <xdr:spPr>
        <a:xfrm>
          <a:off x="15481300" y="16773127"/>
          <a:ext cx="838200" cy="20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7" name="積立金平均値テキスト"/>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8" name="フローチャート: 判断 687"/>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142477</xdr:rowOff>
    </xdr:from>
    <xdr:to>
      <xdr:col>81</xdr:col>
      <xdr:colOff>50800</xdr:colOff>
      <xdr:row>98</xdr:row>
      <xdr:rowOff>84280</xdr:rowOff>
    </xdr:to>
    <xdr:cxnSp macro="">
      <xdr:nvCxnSpPr>
        <xdr:cNvPr id="689" name="直線コネクタ 688"/>
        <xdr:cNvCxnSpPr/>
      </xdr:nvCxnSpPr>
      <xdr:spPr>
        <a:xfrm flipV="1">
          <a:off x="14592300" y="16773127"/>
          <a:ext cx="889000" cy="1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90" name="フローチャート: 判断 689"/>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1" name="テキスト ボックス 690"/>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84280</xdr:rowOff>
    </xdr:from>
    <xdr:to>
      <xdr:col>76</xdr:col>
      <xdr:colOff>114300</xdr:colOff>
      <xdr:row>99</xdr:row>
      <xdr:rowOff>78761</xdr:rowOff>
    </xdr:to>
    <xdr:cxnSp macro="">
      <xdr:nvCxnSpPr>
        <xdr:cNvPr id="692" name="直線コネクタ 691"/>
        <xdr:cNvCxnSpPr/>
      </xdr:nvCxnSpPr>
      <xdr:spPr>
        <a:xfrm flipV="1">
          <a:off x="13703300" y="16886380"/>
          <a:ext cx="889000" cy="1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3" name="フローチャート: 判断 692"/>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4" name="テキスト ボックス 693"/>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171377</xdr:rowOff>
    </xdr:from>
    <xdr:to>
      <xdr:col>71</xdr:col>
      <xdr:colOff>177800</xdr:colOff>
      <xdr:row>99</xdr:row>
      <xdr:rowOff>78761</xdr:rowOff>
    </xdr:to>
    <xdr:cxnSp macro="">
      <xdr:nvCxnSpPr>
        <xdr:cNvPr id="695" name="直線コネクタ 694"/>
        <xdr:cNvCxnSpPr/>
      </xdr:nvCxnSpPr>
      <xdr:spPr>
        <a:xfrm>
          <a:off x="12814300" y="16973477"/>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6" name="フローチャート: 判断 695"/>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7" name="テキスト ボックス 696"/>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8" name="フローチャート: 判断 697"/>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9" name="テキスト ボックス 698"/>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128840</xdr:rowOff>
    </xdr:from>
    <xdr:to>
      <xdr:col>85</xdr:col>
      <xdr:colOff>177800</xdr:colOff>
      <xdr:row>99</xdr:row>
      <xdr:rowOff>58990</xdr:rowOff>
    </xdr:to>
    <xdr:sp macro="" textlink="">
      <xdr:nvSpPr>
        <xdr:cNvPr id="705" name="楕円 704"/>
        <xdr:cNvSpPr/>
      </xdr:nvSpPr>
      <xdr:spPr>
        <a:xfrm>
          <a:off x="162687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43767</xdr:rowOff>
    </xdr:from>
    <xdr:ext cx="469744" cy="259045"/>
    <xdr:sp macro="" textlink="">
      <xdr:nvSpPr>
        <xdr:cNvPr id="706" name="積立金該当値テキスト"/>
        <xdr:cNvSpPr txBox="1"/>
      </xdr:nvSpPr>
      <xdr:spPr>
        <a:xfrm>
          <a:off x="16370300" y="1684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91677</xdr:rowOff>
    </xdr:from>
    <xdr:to>
      <xdr:col>81</xdr:col>
      <xdr:colOff>101600</xdr:colOff>
      <xdr:row>98</xdr:row>
      <xdr:rowOff>21827</xdr:rowOff>
    </xdr:to>
    <xdr:sp macro="" textlink="">
      <xdr:nvSpPr>
        <xdr:cNvPr id="707" name="楕円 706"/>
        <xdr:cNvSpPr/>
      </xdr:nvSpPr>
      <xdr:spPr>
        <a:xfrm>
          <a:off x="15430500" y="167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12954</xdr:rowOff>
    </xdr:from>
    <xdr:ext cx="469744" cy="259045"/>
    <xdr:sp macro="" textlink="">
      <xdr:nvSpPr>
        <xdr:cNvPr id="708" name="テキスト ボックス 707"/>
        <xdr:cNvSpPr txBox="1"/>
      </xdr:nvSpPr>
      <xdr:spPr>
        <a:xfrm>
          <a:off x="15246428" y="1681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33480</xdr:rowOff>
    </xdr:from>
    <xdr:to>
      <xdr:col>76</xdr:col>
      <xdr:colOff>165100</xdr:colOff>
      <xdr:row>98</xdr:row>
      <xdr:rowOff>135080</xdr:rowOff>
    </xdr:to>
    <xdr:sp macro="" textlink="">
      <xdr:nvSpPr>
        <xdr:cNvPr id="709" name="楕円 708"/>
        <xdr:cNvSpPr/>
      </xdr:nvSpPr>
      <xdr:spPr>
        <a:xfrm>
          <a:off x="14541500" y="168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126207</xdr:rowOff>
    </xdr:from>
    <xdr:ext cx="469744" cy="259045"/>
    <xdr:sp macro="" textlink="">
      <xdr:nvSpPr>
        <xdr:cNvPr id="710" name="テキスト ボックス 709"/>
        <xdr:cNvSpPr txBox="1"/>
      </xdr:nvSpPr>
      <xdr:spPr>
        <a:xfrm>
          <a:off x="14357428" y="1692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27961</xdr:rowOff>
    </xdr:from>
    <xdr:to>
      <xdr:col>72</xdr:col>
      <xdr:colOff>38100</xdr:colOff>
      <xdr:row>99</xdr:row>
      <xdr:rowOff>129561</xdr:rowOff>
    </xdr:to>
    <xdr:sp macro="" textlink="">
      <xdr:nvSpPr>
        <xdr:cNvPr id="711" name="楕円 710"/>
        <xdr:cNvSpPr/>
      </xdr:nvSpPr>
      <xdr:spPr>
        <a:xfrm>
          <a:off x="13652500" y="170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120688</xdr:rowOff>
    </xdr:from>
    <xdr:ext cx="378565" cy="259045"/>
    <xdr:sp macro="" textlink="">
      <xdr:nvSpPr>
        <xdr:cNvPr id="712" name="テキスト ボックス 711"/>
        <xdr:cNvSpPr txBox="1"/>
      </xdr:nvSpPr>
      <xdr:spPr>
        <a:xfrm>
          <a:off x="13514017" y="170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120577</xdr:rowOff>
    </xdr:from>
    <xdr:to>
      <xdr:col>67</xdr:col>
      <xdr:colOff>101600</xdr:colOff>
      <xdr:row>99</xdr:row>
      <xdr:rowOff>50727</xdr:rowOff>
    </xdr:to>
    <xdr:sp macro="" textlink="">
      <xdr:nvSpPr>
        <xdr:cNvPr id="713" name="楕円 712"/>
        <xdr:cNvSpPr/>
      </xdr:nvSpPr>
      <xdr:spPr>
        <a:xfrm>
          <a:off x="12763500" y="169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41854</xdr:rowOff>
    </xdr:from>
    <xdr:ext cx="469744" cy="259045"/>
    <xdr:sp macro="" textlink="">
      <xdr:nvSpPr>
        <xdr:cNvPr id="714" name="テキスト ボックス 713"/>
        <xdr:cNvSpPr txBox="1"/>
      </xdr:nvSpPr>
      <xdr:spPr>
        <a:xfrm>
          <a:off x="12579428" y="1701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0" name="直線コネクタ 739"/>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3" name="投資及び出資金最大値テキスト"/>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4" name="直線コネクタ 743"/>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6" name="投資及び出資金平均値テキスト"/>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7" name="フローチャート: 判断 746"/>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9" name="フローチャート: 判断 748"/>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0" name="テキスト ボックス 749"/>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2" name="フローチャート: 判断 751"/>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3" name="テキスト ボックス 752"/>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33565</xdr:rowOff>
    </xdr:from>
    <xdr:to>
      <xdr:col>102</xdr:col>
      <xdr:colOff>114300</xdr:colOff>
      <xdr:row>39</xdr:row>
      <xdr:rowOff>98878</xdr:rowOff>
    </xdr:to>
    <xdr:cxnSp macro="">
      <xdr:nvCxnSpPr>
        <xdr:cNvPr id="754" name="直線コネクタ 753"/>
        <xdr:cNvCxnSpPr/>
      </xdr:nvCxnSpPr>
      <xdr:spPr>
        <a:xfrm>
          <a:off x="18656300" y="6720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5" name="フローチャート: 判断 754"/>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6" name="テキスト ボックス 755"/>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7" name="フローチャート: 判断 756"/>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8" name="テキスト ボックス 757"/>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154215</xdr:rowOff>
    </xdr:from>
    <xdr:to>
      <xdr:col>98</xdr:col>
      <xdr:colOff>38100</xdr:colOff>
      <xdr:row>39</xdr:row>
      <xdr:rowOff>84365</xdr:rowOff>
    </xdr:to>
    <xdr:sp macro="" textlink="">
      <xdr:nvSpPr>
        <xdr:cNvPr id="772" name="楕円 771"/>
        <xdr:cNvSpPr/>
      </xdr:nvSpPr>
      <xdr:spPr>
        <a:xfrm>
          <a:off x="18605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75492</xdr:rowOff>
    </xdr:from>
    <xdr:ext cx="378565" cy="259045"/>
    <xdr:sp macro="" textlink="">
      <xdr:nvSpPr>
        <xdr:cNvPr id="773" name="テキスト ボックス 772"/>
        <xdr:cNvSpPr txBox="1"/>
      </xdr:nvSpPr>
      <xdr:spPr>
        <a:xfrm>
          <a:off x="18467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9" name="直線コネクタ 798"/>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2" name="貸付金最大値テキスト"/>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3" name="直線コネクタ 802"/>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87449</xdr:rowOff>
    </xdr:from>
    <xdr:to>
      <xdr:col>116</xdr:col>
      <xdr:colOff>63500</xdr:colOff>
      <xdr:row>58</xdr:row>
      <xdr:rowOff>90279</xdr:rowOff>
    </xdr:to>
    <xdr:cxnSp macro="">
      <xdr:nvCxnSpPr>
        <xdr:cNvPr id="804" name="直線コネクタ 803"/>
        <xdr:cNvCxnSpPr/>
      </xdr:nvCxnSpPr>
      <xdr:spPr>
        <a:xfrm>
          <a:off x="21323300" y="10031549"/>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5" name="貸付金平均値テキスト"/>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6" name="フローチャート: 判断 805"/>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86795</xdr:rowOff>
    </xdr:from>
    <xdr:to>
      <xdr:col>111</xdr:col>
      <xdr:colOff>177800</xdr:colOff>
      <xdr:row>58</xdr:row>
      <xdr:rowOff>87449</xdr:rowOff>
    </xdr:to>
    <xdr:cxnSp macro="">
      <xdr:nvCxnSpPr>
        <xdr:cNvPr id="807" name="直線コネクタ 806"/>
        <xdr:cNvCxnSpPr/>
      </xdr:nvCxnSpPr>
      <xdr:spPr>
        <a:xfrm>
          <a:off x="20434300" y="1003089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8" name="フローチャート: 判断 807"/>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9" name="テキスト ボックス 808"/>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86469</xdr:rowOff>
    </xdr:from>
    <xdr:to>
      <xdr:col>107</xdr:col>
      <xdr:colOff>50800</xdr:colOff>
      <xdr:row>58</xdr:row>
      <xdr:rowOff>86795</xdr:rowOff>
    </xdr:to>
    <xdr:cxnSp macro="">
      <xdr:nvCxnSpPr>
        <xdr:cNvPr id="810" name="直線コネクタ 809"/>
        <xdr:cNvCxnSpPr/>
      </xdr:nvCxnSpPr>
      <xdr:spPr>
        <a:xfrm>
          <a:off x="19545300" y="1003056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1" name="フローチャート: 判断 810"/>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12" name="テキスト ボックス 811"/>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86469</xdr:rowOff>
    </xdr:from>
    <xdr:to>
      <xdr:col>102</xdr:col>
      <xdr:colOff>114300</xdr:colOff>
      <xdr:row>58</xdr:row>
      <xdr:rowOff>89081</xdr:rowOff>
    </xdr:to>
    <xdr:cxnSp macro="">
      <xdr:nvCxnSpPr>
        <xdr:cNvPr id="813" name="直線コネクタ 812"/>
        <xdr:cNvCxnSpPr/>
      </xdr:nvCxnSpPr>
      <xdr:spPr>
        <a:xfrm flipV="1">
          <a:off x="18656300" y="10030569"/>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4" name="フローチャート: 判断 813"/>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5" name="テキスト ボックス 814"/>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6" name="フローチャート: 判断 815"/>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7" name="テキスト ボックス 816"/>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39479</xdr:rowOff>
    </xdr:from>
    <xdr:to>
      <xdr:col>116</xdr:col>
      <xdr:colOff>114300</xdr:colOff>
      <xdr:row>58</xdr:row>
      <xdr:rowOff>141079</xdr:rowOff>
    </xdr:to>
    <xdr:sp macro="" textlink="">
      <xdr:nvSpPr>
        <xdr:cNvPr id="823" name="楕円 822"/>
        <xdr:cNvSpPr/>
      </xdr:nvSpPr>
      <xdr:spPr>
        <a:xfrm>
          <a:off x="22110700" y="99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17906</xdr:rowOff>
    </xdr:from>
    <xdr:ext cx="469744" cy="259045"/>
    <xdr:sp macro="" textlink="">
      <xdr:nvSpPr>
        <xdr:cNvPr id="824" name="貸付金該当値テキスト"/>
        <xdr:cNvSpPr txBox="1"/>
      </xdr:nvSpPr>
      <xdr:spPr>
        <a:xfrm>
          <a:off x="22212300" y="996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36649</xdr:rowOff>
    </xdr:from>
    <xdr:to>
      <xdr:col>112</xdr:col>
      <xdr:colOff>38100</xdr:colOff>
      <xdr:row>58</xdr:row>
      <xdr:rowOff>138249</xdr:rowOff>
    </xdr:to>
    <xdr:sp macro="" textlink="">
      <xdr:nvSpPr>
        <xdr:cNvPr id="825" name="楕円 824"/>
        <xdr:cNvSpPr/>
      </xdr:nvSpPr>
      <xdr:spPr>
        <a:xfrm>
          <a:off x="21272500" y="99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129376</xdr:rowOff>
    </xdr:from>
    <xdr:ext cx="469744" cy="259045"/>
    <xdr:sp macro="" textlink="">
      <xdr:nvSpPr>
        <xdr:cNvPr id="826" name="テキスト ボックス 825"/>
        <xdr:cNvSpPr txBox="1"/>
      </xdr:nvSpPr>
      <xdr:spPr>
        <a:xfrm>
          <a:off x="21088428"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35995</xdr:rowOff>
    </xdr:from>
    <xdr:to>
      <xdr:col>107</xdr:col>
      <xdr:colOff>101600</xdr:colOff>
      <xdr:row>58</xdr:row>
      <xdr:rowOff>137595</xdr:rowOff>
    </xdr:to>
    <xdr:sp macro="" textlink="">
      <xdr:nvSpPr>
        <xdr:cNvPr id="827" name="楕円 826"/>
        <xdr:cNvSpPr/>
      </xdr:nvSpPr>
      <xdr:spPr>
        <a:xfrm>
          <a:off x="20383500" y="99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128722</xdr:rowOff>
    </xdr:from>
    <xdr:ext cx="469744" cy="259045"/>
    <xdr:sp macro="" textlink="">
      <xdr:nvSpPr>
        <xdr:cNvPr id="828" name="テキスト ボックス 827"/>
        <xdr:cNvSpPr txBox="1"/>
      </xdr:nvSpPr>
      <xdr:spPr>
        <a:xfrm>
          <a:off x="20199428" y="1007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35669</xdr:rowOff>
    </xdr:from>
    <xdr:to>
      <xdr:col>102</xdr:col>
      <xdr:colOff>165100</xdr:colOff>
      <xdr:row>58</xdr:row>
      <xdr:rowOff>137269</xdr:rowOff>
    </xdr:to>
    <xdr:sp macro="" textlink="">
      <xdr:nvSpPr>
        <xdr:cNvPr id="829" name="楕円 828"/>
        <xdr:cNvSpPr/>
      </xdr:nvSpPr>
      <xdr:spPr>
        <a:xfrm>
          <a:off x="19494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128396</xdr:rowOff>
    </xdr:from>
    <xdr:ext cx="469744" cy="259045"/>
    <xdr:sp macro="" textlink="">
      <xdr:nvSpPr>
        <xdr:cNvPr id="830" name="テキスト ボックス 829"/>
        <xdr:cNvSpPr txBox="1"/>
      </xdr:nvSpPr>
      <xdr:spPr>
        <a:xfrm>
          <a:off x="19310428" y="100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38281</xdr:rowOff>
    </xdr:from>
    <xdr:to>
      <xdr:col>98</xdr:col>
      <xdr:colOff>38100</xdr:colOff>
      <xdr:row>58</xdr:row>
      <xdr:rowOff>139881</xdr:rowOff>
    </xdr:to>
    <xdr:sp macro="" textlink="">
      <xdr:nvSpPr>
        <xdr:cNvPr id="831" name="楕円 830"/>
        <xdr:cNvSpPr/>
      </xdr:nvSpPr>
      <xdr:spPr>
        <a:xfrm>
          <a:off x="18605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131008</xdr:rowOff>
    </xdr:from>
    <xdr:ext cx="469744" cy="259045"/>
    <xdr:sp macro="" textlink="">
      <xdr:nvSpPr>
        <xdr:cNvPr id="832" name="テキスト ボックス 831"/>
        <xdr:cNvSpPr txBox="1"/>
      </xdr:nvSpPr>
      <xdr:spPr>
        <a:xfrm>
          <a:off x="18421428"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5" name="直線コネクタ 854"/>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6" name="繰出金最小値テキスト"/>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7" name="直線コネクタ 856"/>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8" name="繰出金最大値テキスト"/>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9" name="直線コネクタ 858"/>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83876</xdr:rowOff>
    </xdr:from>
    <xdr:to>
      <xdr:col>116</xdr:col>
      <xdr:colOff>63500</xdr:colOff>
      <xdr:row>76</xdr:row>
      <xdr:rowOff>131745</xdr:rowOff>
    </xdr:to>
    <xdr:cxnSp macro="">
      <xdr:nvCxnSpPr>
        <xdr:cNvPr id="860" name="直線コネクタ 859"/>
        <xdr:cNvCxnSpPr/>
      </xdr:nvCxnSpPr>
      <xdr:spPr>
        <a:xfrm flipV="1">
          <a:off x="21323300" y="13114076"/>
          <a:ext cx="8382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61" name="繰出金平均値テキスト"/>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2" name="フローチャート: 判断 861"/>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131745</xdr:rowOff>
    </xdr:from>
    <xdr:to>
      <xdr:col>111</xdr:col>
      <xdr:colOff>177800</xdr:colOff>
      <xdr:row>76</xdr:row>
      <xdr:rowOff>170149</xdr:rowOff>
    </xdr:to>
    <xdr:cxnSp macro="">
      <xdr:nvCxnSpPr>
        <xdr:cNvPr id="863" name="直線コネクタ 862"/>
        <xdr:cNvCxnSpPr/>
      </xdr:nvCxnSpPr>
      <xdr:spPr>
        <a:xfrm flipV="1">
          <a:off x="20434300" y="13161945"/>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4" name="フローチャート: 判断 863"/>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5" name="テキスト ボックス 864"/>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170149</xdr:rowOff>
    </xdr:from>
    <xdr:to>
      <xdr:col>107</xdr:col>
      <xdr:colOff>50800</xdr:colOff>
      <xdr:row>77</xdr:row>
      <xdr:rowOff>38841</xdr:rowOff>
    </xdr:to>
    <xdr:cxnSp macro="">
      <xdr:nvCxnSpPr>
        <xdr:cNvPr id="866" name="直線コネクタ 865"/>
        <xdr:cNvCxnSpPr/>
      </xdr:nvCxnSpPr>
      <xdr:spPr>
        <a:xfrm flipV="1">
          <a:off x="19545300" y="13200349"/>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7" name="フローチャート: 判断 866"/>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8" name="テキスト ボックス 867"/>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38841</xdr:rowOff>
    </xdr:from>
    <xdr:to>
      <xdr:col>102</xdr:col>
      <xdr:colOff>114300</xdr:colOff>
      <xdr:row>77</xdr:row>
      <xdr:rowOff>82139</xdr:rowOff>
    </xdr:to>
    <xdr:cxnSp macro="">
      <xdr:nvCxnSpPr>
        <xdr:cNvPr id="869" name="直線コネクタ 868"/>
        <xdr:cNvCxnSpPr/>
      </xdr:nvCxnSpPr>
      <xdr:spPr>
        <a:xfrm flipV="1">
          <a:off x="18656300" y="13240491"/>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70" name="フローチャート: 判断 869"/>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71" name="テキスト ボックス 870"/>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2" name="フローチャート: 判断 871"/>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3" name="テキスト ボックス 872"/>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33076</xdr:rowOff>
    </xdr:from>
    <xdr:to>
      <xdr:col>116</xdr:col>
      <xdr:colOff>114300</xdr:colOff>
      <xdr:row>76</xdr:row>
      <xdr:rowOff>134676</xdr:rowOff>
    </xdr:to>
    <xdr:sp macro="" textlink="">
      <xdr:nvSpPr>
        <xdr:cNvPr id="879" name="楕円 878"/>
        <xdr:cNvSpPr/>
      </xdr:nvSpPr>
      <xdr:spPr>
        <a:xfrm>
          <a:off x="22110700" y="130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11503</xdr:rowOff>
    </xdr:from>
    <xdr:ext cx="534377" cy="259045"/>
    <xdr:sp macro="" textlink="">
      <xdr:nvSpPr>
        <xdr:cNvPr id="880" name="繰出金該当値テキスト"/>
        <xdr:cNvSpPr txBox="1"/>
      </xdr:nvSpPr>
      <xdr:spPr>
        <a:xfrm>
          <a:off x="22212300" y="130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80945</xdr:rowOff>
    </xdr:from>
    <xdr:to>
      <xdr:col>112</xdr:col>
      <xdr:colOff>38100</xdr:colOff>
      <xdr:row>77</xdr:row>
      <xdr:rowOff>11095</xdr:rowOff>
    </xdr:to>
    <xdr:sp macro="" textlink="">
      <xdr:nvSpPr>
        <xdr:cNvPr id="881" name="楕円 880"/>
        <xdr:cNvSpPr/>
      </xdr:nvSpPr>
      <xdr:spPr>
        <a:xfrm>
          <a:off x="212725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2222</xdr:rowOff>
    </xdr:from>
    <xdr:ext cx="534377" cy="259045"/>
    <xdr:sp macro="" textlink="">
      <xdr:nvSpPr>
        <xdr:cNvPr id="882" name="テキスト ボックス 881"/>
        <xdr:cNvSpPr txBox="1"/>
      </xdr:nvSpPr>
      <xdr:spPr>
        <a:xfrm>
          <a:off x="21056111" y="132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119349</xdr:rowOff>
    </xdr:from>
    <xdr:to>
      <xdr:col>107</xdr:col>
      <xdr:colOff>101600</xdr:colOff>
      <xdr:row>77</xdr:row>
      <xdr:rowOff>49499</xdr:rowOff>
    </xdr:to>
    <xdr:sp macro="" textlink="">
      <xdr:nvSpPr>
        <xdr:cNvPr id="883" name="楕円 882"/>
        <xdr:cNvSpPr/>
      </xdr:nvSpPr>
      <xdr:spPr>
        <a:xfrm>
          <a:off x="203835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40626</xdr:rowOff>
    </xdr:from>
    <xdr:ext cx="534377" cy="259045"/>
    <xdr:sp macro="" textlink="">
      <xdr:nvSpPr>
        <xdr:cNvPr id="884" name="テキスト ボックス 883"/>
        <xdr:cNvSpPr txBox="1"/>
      </xdr:nvSpPr>
      <xdr:spPr>
        <a:xfrm>
          <a:off x="20167111" y="132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159491</xdr:rowOff>
    </xdr:from>
    <xdr:to>
      <xdr:col>102</xdr:col>
      <xdr:colOff>165100</xdr:colOff>
      <xdr:row>77</xdr:row>
      <xdr:rowOff>89641</xdr:rowOff>
    </xdr:to>
    <xdr:sp macro="" textlink="">
      <xdr:nvSpPr>
        <xdr:cNvPr id="885" name="楕円 884"/>
        <xdr:cNvSpPr/>
      </xdr:nvSpPr>
      <xdr:spPr>
        <a:xfrm>
          <a:off x="19494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80768</xdr:rowOff>
    </xdr:from>
    <xdr:ext cx="534377" cy="259045"/>
    <xdr:sp macro="" textlink="">
      <xdr:nvSpPr>
        <xdr:cNvPr id="886" name="テキスト ボックス 885"/>
        <xdr:cNvSpPr txBox="1"/>
      </xdr:nvSpPr>
      <xdr:spPr>
        <a:xfrm>
          <a:off x="19278111" y="13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31339</xdr:rowOff>
    </xdr:from>
    <xdr:to>
      <xdr:col>98</xdr:col>
      <xdr:colOff>38100</xdr:colOff>
      <xdr:row>77</xdr:row>
      <xdr:rowOff>132939</xdr:rowOff>
    </xdr:to>
    <xdr:sp macro="" textlink="">
      <xdr:nvSpPr>
        <xdr:cNvPr id="887" name="楕円 886"/>
        <xdr:cNvSpPr/>
      </xdr:nvSpPr>
      <xdr:spPr>
        <a:xfrm>
          <a:off x="18605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124066</xdr:rowOff>
    </xdr:from>
    <xdr:ext cx="534377" cy="259045"/>
    <xdr:sp macro="" textlink="">
      <xdr:nvSpPr>
        <xdr:cNvPr id="888" name="テキスト ボックス 887"/>
        <xdr:cNvSpPr txBox="1"/>
      </xdr:nvSpPr>
      <xdr:spPr>
        <a:xfrm>
          <a:off x="18389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中小企業経営支援としてのキャッシュレス決済ポイント付与業務委託や新型コロナウイルスワクチン接種及び接種体制確保に係る委託等の減により，類似団体、全国及び千葉県平均より低い水準となったが、今後も施設に係る指定管理料や維持管理経費等の上昇が見込まれることから、施設の再配置や統廃合を進めていくほか、その他の委託経費等についても精査し、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扶助費及び補助費等は、類似団体、全国及び千葉県平均より低い水準となっている。今後も、「補助金等の見直しについて」により、支給基準や交付等に当たっての審査項目、並びに基準等の見直し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も、類似団体、全国及び千葉県平均より低い水準となり、前年度と比較し減少した。前年度からの減少要因は、学校給食センター調理場建設事業や庁舎建設事業などの減による。今後も、八千代市公共施設等総合管理計画等により公共サービス・施設等の規模の適正化及び最適化を図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205,748
198,326
51.39
70,844,065
67,395,050
2,580,304
37,360,843
38,952,028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13513</xdr:rowOff>
    </xdr:from>
    <xdr:to>
      <xdr:col>24</xdr:col>
      <xdr:colOff>63500</xdr:colOff>
      <xdr:row>36</xdr:row>
      <xdr:rowOff>81178</xdr:rowOff>
    </xdr:to>
    <xdr:cxnSp macro="">
      <xdr:nvCxnSpPr>
        <xdr:cNvPr id="59" name="直線コネクタ 58"/>
        <xdr:cNvCxnSpPr/>
      </xdr:nvCxnSpPr>
      <xdr:spPr>
        <a:xfrm flipV="1">
          <a:off x="3797300" y="6185713"/>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81178</xdr:rowOff>
    </xdr:from>
    <xdr:to>
      <xdr:col>19</xdr:col>
      <xdr:colOff>177800</xdr:colOff>
      <xdr:row>36</xdr:row>
      <xdr:rowOff>139700</xdr:rowOff>
    </xdr:to>
    <xdr:cxnSp macro="">
      <xdr:nvCxnSpPr>
        <xdr:cNvPr id="62" name="直線コネクタ 61"/>
        <xdr:cNvCxnSpPr/>
      </xdr:nvCxnSpPr>
      <xdr:spPr>
        <a:xfrm flipV="1">
          <a:off x="2908300" y="6253378"/>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109525</xdr:rowOff>
    </xdr:from>
    <xdr:to>
      <xdr:col>15</xdr:col>
      <xdr:colOff>50800</xdr:colOff>
      <xdr:row>36</xdr:row>
      <xdr:rowOff>139700</xdr:rowOff>
    </xdr:to>
    <xdr:cxnSp macro="">
      <xdr:nvCxnSpPr>
        <xdr:cNvPr id="65" name="直線コネクタ 64"/>
        <xdr:cNvCxnSpPr/>
      </xdr:nvCxnSpPr>
      <xdr:spPr>
        <a:xfrm>
          <a:off x="2019300" y="62817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109525</xdr:rowOff>
    </xdr:to>
    <xdr:cxnSp macro="">
      <xdr:nvCxnSpPr>
        <xdr:cNvPr id="68" name="直線コネクタ 67"/>
        <xdr:cNvCxnSpPr/>
      </xdr:nvCxnSpPr>
      <xdr:spPr>
        <a:xfrm>
          <a:off x="1130300" y="62524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134163</xdr:rowOff>
    </xdr:from>
    <xdr:to>
      <xdr:col>24</xdr:col>
      <xdr:colOff>114300</xdr:colOff>
      <xdr:row>36</xdr:row>
      <xdr:rowOff>64313</xdr:rowOff>
    </xdr:to>
    <xdr:sp macro="" textlink="">
      <xdr:nvSpPr>
        <xdr:cNvPr id="78" name="楕円 77"/>
        <xdr:cNvSpPr/>
      </xdr:nvSpPr>
      <xdr:spPr>
        <a:xfrm>
          <a:off x="45847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112590</xdr:rowOff>
    </xdr:from>
    <xdr:ext cx="469744" cy="259045"/>
    <xdr:sp macro="" textlink="">
      <xdr:nvSpPr>
        <xdr:cNvPr id="79" name="議会費該当値テキスト"/>
        <xdr:cNvSpPr txBox="1"/>
      </xdr:nvSpPr>
      <xdr:spPr>
        <a:xfrm>
          <a:off x="4686300"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30378</xdr:rowOff>
    </xdr:from>
    <xdr:to>
      <xdr:col>20</xdr:col>
      <xdr:colOff>38100</xdr:colOff>
      <xdr:row>36</xdr:row>
      <xdr:rowOff>131978</xdr:rowOff>
    </xdr:to>
    <xdr:sp macro="" textlink="">
      <xdr:nvSpPr>
        <xdr:cNvPr id="80" name="楕円 79"/>
        <xdr:cNvSpPr/>
      </xdr:nvSpPr>
      <xdr:spPr>
        <a:xfrm>
          <a:off x="3746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123105</xdr:rowOff>
    </xdr:from>
    <xdr:ext cx="469744" cy="259045"/>
    <xdr:sp macro="" textlink="">
      <xdr:nvSpPr>
        <xdr:cNvPr id="81" name="テキスト ボックス 80"/>
        <xdr:cNvSpPr txBox="1"/>
      </xdr:nvSpPr>
      <xdr:spPr>
        <a:xfrm>
          <a:off x="3562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88900</xdr:rowOff>
    </xdr:from>
    <xdr:to>
      <xdr:col>15</xdr:col>
      <xdr:colOff>101600</xdr:colOff>
      <xdr:row>37</xdr:row>
      <xdr:rowOff>19050</xdr:rowOff>
    </xdr:to>
    <xdr:sp macro="" textlink="">
      <xdr:nvSpPr>
        <xdr:cNvPr id="82" name="楕円 81"/>
        <xdr:cNvSpPr/>
      </xdr:nvSpPr>
      <xdr:spPr>
        <a:xfrm>
          <a:off x="2857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10177</xdr:rowOff>
    </xdr:from>
    <xdr:ext cx="469744" cy="259045"/>
    <xdr:sp macro="" textlink="">
      <xdr:nvSpPr>
        <xdr:cNvPr id="83" name="テキスト ボックス 82"/>
        <xdr:cNvSpPr txBox="1"/>
      </xdr:nvSpPr>
      <xdr:spPr>
        <a:xfrm>
          <a:off x="2673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58725</xdr:rowOff>
    </xdr:from>
    <xdr:to>
      <xdr:col>10</xdr:col>
      <xdr:colOff>165100</xdr:colOff>
      <xdr:row>36</xdr:row>
      <xdr:rowOff>160325</xdr:rowOff>
    </xdr:to>
    <xdr:sp macro="" textlink="">
      <xdr:nvSpPr>
        <xdr:cNvPr id="84" name="楕円 83"/>
        <xdr:cNvSpPr/>
      </xdr:nvSpPr>
      <xdr:spPr>
        <a:xfrm>
          <a:off x="1968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151452</xdr:rowOff>
    </xdr:from>
    <xdr:ext cx="469744" cy="259045"/>
    <xdr:sp macro="" textlink="">
      <xdr:nvSpPr>
        <xdr:cNvPr id="85" name="テキスト ボックス 84"/>
        <xdr:cNvSpPr txBox="1"/>
      </xdr:nvSpPr>
      <xdr:spPr>
        <a:xfrm>
          <a:off x="1784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86" name="楕円 85"/>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122191</xdr:rowOff>
    </xdr:from>
    <xdr:ext cx="469744" cy="259045"/>
    <xdr:sp macro="" textlink="">
      <xdr:nvSpPr>
        <xdr:cNvPr id="87" name="テキスト ボックス 86"/>
        <xdr:cNvSpPr txBox="1"/>
      </xdr:nvSpPr>
      <xdr:spPr>
        <a:xfrm>
          <a:off x="89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xdr:rowOff>
    </xdr:from>
    <xdr:to>
      <xdr:col>24</xdr:col>
      <xdr:colOff>63500</xdr:colOff>
      <xdr:row>57</xdr:row>
      <xdr:rowOff>141366</xdr:rowOff>
    </xdr:to>
    <xdr:cxnSp macro="">
      <xdr:nvCxnSpPr>
        <xdr:cNvPr id="118" name="直線コネクタ 117"/>
        <xdr:cNvCxnSpPr/>
      </xdr:nvCxnSpPr>
      <xdr:spPr>
        <a:xfrm>
          <a:off x="3797300" y="9774156"/>
          <a:ext cx="838200" cy="1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1506</xdr:rowOff>
    </xdr:from>
    <xdr:to>
      <xdr:col>19</xdr:col>
      <xdr:colOff>177800</xdr:colOff>
      <xdr:row>57</xdr:row>
      <xdr:rowOff>91770</xdr:rowOff>
    </xdr:to>
    <xdr:cxnSp macro="">
      <xdr:nvCxnSpPr>
        <xdr:cNvPr id="121" name="直線コネクタ 120"/>
        <xdr:cNvCxnSpPr/>
      </xdr:nvCxnSpPr>
      <xdr:spPr>
        <a:xfrm flipV="1">
          <a:off x="2908300" y="9774156"/>
          <a:ext cx="8890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121064</xdr:rowOff>
    </xdr:from>
    <xdr:to>
      <xdr:col>15</xdr:col>
      <xdr:colOff>50800</xdr:colOff>
      <xdr:row>57</xdr:row>
      <xdr:rowOff>91770</xdr:rowOff>
    </xdr:to>
    <xdr:cxnSp macro="">
      <xdr:nvCxnSpPr>
        <xdr:cNvPr id="124" name="直線コネクタ 123"/>
        <xdr:cNvCxnSpPr/>
      </xdr:nvCxnSpPr>
      <xdr:spPr>
        <a:xfrm>
          <a:off x="2019300" y="8865014"/>
          <a:ext cx="889000" cy="99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121064</xdr:rowOff>
    </xdr:from>
    <xdr:to>
      <xdr:col>10</xdr:col>
      <xdr:colOff>114300</xdr:colOff>
      <xdr:row>57</xdr:row>
      <xdr:rowOff>107717</xdr:rowOff>
    </xdr:to>
    <xdr:cxnSp macro="">
      <xdr:nvCxnSpPr>
        <xdr:cNvPr id="127" name="直線コネクタ 126"/>
        <xdr:cNvCxnSpPr/>
      </xdr:nvCxnSpPr>
      <xdr:spPr>
        <a:xfrm flipV="1">
          <a:off x="1130300" y="8865014"/>
          <a:ext cx="889000" cy="10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90566</xdr:rowOff>
    </xdr:from>
    <xdr:to>
      <xdr:col>24</xdr:col>
      <xdr:colOff>114300</xdr:colOff>
      <xdr:row>58</xdr:row>
      <xdr:rowOff>20716</xdr:rowOff>
    </xdr:to>
    <xdr:sp macro="" textlink="">
      <xdr:nvSpPr>
        <xdr:cNvPr id="137" name="楕円 136"/>
        <xdr:cNvSpPr/>
      </xdr:nvSpPr>
      <xdr:spPr>
        <a:xfrm>
          <a:off x="4584700" y="98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5493</xdr:rowOff>
    </xdr:from>
    <xdr:ext cx="534377" cy="259045"/>
    <xdr:sp macro="" textlink="">
      <xdr:nvSpPr>
        <xdr:cNvPr id="138" name="総務費該当値テキスト"/>
        <xdr:cNvSpPr txBox="1"/>
      </xdr:nvSpPr>
      <xdr:spPr>
        <a:xfrm>
          <a:off x="4686300" y="97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122156</xdr:rowOff>
    </xdr:from>
    <xdr:to>
      <xdr:col>20</xdr:col>
      <xdr:colOff>38100</xdr:colOff>
      <xdr:row>57</xdr:row>
      <xdr:rowOff>52306</xdr:rowOff>
    </xdr:to>
    <xdr:sp macro="" textlink="">
      <xdr:nvSpPr>
        <xdr:cNvPr id="139" name="楕円 138"/>
        <xdr:cNvSpPr/>
      </xdr:nvSpPr>
      <xdr:spPr>
        <a:xfrm>
          <a:off x="3746500" y="97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43433</xdr:rowOff>
    </xdr:from>
    <xdr:ext cx="534377" cy="259045"/>
    <xdr:sp macro="" textlink="">
      <xdr:nvSpPr>
        <xdr:cNvPr id="140" name="テキスト ボックス 139"/>
        <xdr:cNvSpPr txBox="1"/>
      </xdr:nvSpPr>
      <xdr:spPr>
        <a:xfrm>
          <a:off x="3530111" y="98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40970</xdr:rowOff>
    </xdr:from>
    <xdr:to>
      <xdr:col>15</xdr:col>
      <xdr:colOff>101600</xdr:colOff>
      <xdr:row>57</xdr:row>
      <xdr:rowOff>142570</xdr:rowOff>
    </xdr:to>
    <xdr:sp macro="" textlink="">
      <xdr:nvSpPr>
        <xdr:cNvPr id="141" name="楕円 140"/>
        <xdr:cNvSpPr/>
      </xdr:nvSpPr>
      <xdr:spPr>
        <a:xfrm>
          <a:off x="2857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133697</xdr:rowOff>
    </xdr:from>
    <xdr:ext cx="534377" cy="259045"/>
    <xdr:sp macro="" textlink="">
      <xdr:nvSpPr>
        <xdr:cNvPr id="142" name="テキスト ボックス 141"/>
        <xdr:cNvSpPr txBox="1"/>
      </xdr:nvSpPr>
      <xdr:spPr>
        <a:xfrm>
          <a:off x="2641111" y="99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70264</xdr:rowOff>
    </xdr:from>
    <xdr:to>
      <xdr:col>10</xdr:col>
      <xdr:colOff>165100</xdr:colOff>
      <xdr:row>52</xdr:row>
      <xdr:rowOff>414</xdr:rowOff>
    </xdr:to>
    <xdr:sp macro="" textlink="">
      <xdr:nvSpPr>
        <xdr:cNvPr id="143" name="楕円 142"/>
        <xdr:cNvSpPr/>
      </xdr:nvSpPr>
      <xdr:spPr>
        <a:xfrm>
          <a:off x="1968500" y="8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162991</xdr:rowOff>
    </xdr:from>
    <xdr:ext cx="599010" cy="259045"/>
    <xdr:sp macro="" textlink="">
      <xdr:nvSpPr>
        <xdr:cNvPr id="144" name="テキスト ボックス 143"/>
        <xdr:cNvSpPr txBox="1"/>
      </xdr:nvSpPr>
      <xdr:spPr>
        <a:xfrm>
          <a:off x="1719795" y="89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56917</xdr:rowOff>
    </xdr:from>
    <xdr:to>
      <xdr:col>6</xdr:col>
      <xdr:colOff>38100</xdr:colOff>
      <xdr:row>57</xdr:row>
      <xdr:rowOff>158517</xdr:rowOff>
    </xdr:to>
    <xdr:sp macro="" textlink="">
      <xdr:nvSpPr>
        <xdr:cNvPr id="145" name="楕円 144"/>
        <xdr:cNvSpPr/>
      </xdr:nvSpPr>
      <xdr:spPr>
        <a:xfrm>
          <a:off x="1079500" y="98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149644</xdr:rowOff>
    </xdr:from>
    <xdr:ext cx="534377" cy="259045"/>
    <xdr:sp macro="" textlink="">
      <xdr:nvSpPr>
        <xdr:cNvPr id="146" name="テキスト ボックス 145"/>
        <xdr:cNvSpPr txBox="1"/>
      </xdr:nvSpPr>
      <xdr:spPr>
        <a:xfrm>
          <a:off x="863111" y="99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106836</xdr:rowOff>
    </xdr:from>
    <xdr:to>
      <xdr:col>24</xdr:col>
      <xdr:colOff>62865</xdr:colOff>
      <xdr:row>77</xdr:row>
      <xdr:rowOff>85303</xdr:rowOff>
    </xdr:to>
    <xdr:cxnSp macro="">
      <xdr:nvCxnSpPr>
        <xdr:cNvPr id="173" name="直線コネクタ 172"/>
        <xdr:cNvCxnSpPr/>
      </xdr:nvCxnSpPr>
      <xdr:spPr>
        <a:xfrm flipV="1">
          <a:off x="4633595" y="11936886"/>
          <a:ext cx="1270" cy="135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89130</xdr:rowOff>
    </xdr:from>
    <xdr:ext cx="599010" cy="259045"/>
    <xdr:sp macro="" textlink="">
      <xdr:nvSpPr>
        <xdr:cNvPr id="174" name="民生費最小値テキスト"/>
        <xdr:cNvSpPr txBox="1"/>
      </xdr:nvSpPr>
      <xdr:spPr>
        <a:xfrm>
          <a:off x="4686300" y="132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85303</xdr:rowOff>
    </xdr:from>
    <xdr:to>
      <xdr:col>24</xdr:col>
      <xdr:colOff>152400</xdr:colOff>
      <xdr:row>77</xdr:row>
      <xdr:rowOff>85303</xdr:rowOff>
    </xdr:to>
    <xdr:cxnSp macro="">
      <xdr:nvCxnSpPr>
        <xdr:cNvPr id="175" name="直線コネクタ 174"/>
        <xdr:cNvCxnSpPr/>
      </xdr:nvCxnSpPr>
      <xdr:spPr>
        <a:xfrm>
          <a:off x="4546600" y="1328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53513</xdr:rowOff>
    </xdr:from>
    <xdr:ext cx="599010" cy="259045"/>
    <xdr:sp macro="" textlink="">
      <xdr:nvSpPr>
        <xdr:cNvPr id="176" name="民生費最大値テキスト"/>
        <xdr:cNvSpPr txBox="1"/>
      </xdr:nvSpPr>
      <xdr:spPr>
        <a:xfrm>
          <a:off x="4686300" y="117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106836</xdr:rowOff>
    </xdr:from>
    <xdr:to>
      <xdr:col>24</xdr:col>
      <xdr:colOff>152400</xdr:colOff>
      <xdr:row>69</xdr:row>
      <xdr:rowOff>106836</xdr:rowOff>
    </xdr:to>
    <xdr:cxnSp macro="">
      <xdr:nvCxnSpPr>
        <xdr:cNvPr id="177" name="直線コネクタ 176"/>
        <xdr:cNvCxnSpPr/>
      </xdr:nvCxnSpPr>
      <xdr:spPr>
        <a:xfrm>
          <a:off x="4546600" y="119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126321</xdr:rowOff>
    </xdr:from>
    <xdr:to>
      <xdr:col>24</xdr:col>
      <xdr:colOff>63500</xdr:colOff>
      <xdr:row>77</xdr:row>
      <xdr:rowOff>148343</xdr:rowOff>
    </xdr:to>
    <xdr:cxnSp macro="">
      <xdr:nvCxnSpPr>
        <xdr:cNvPr id="178" name="直線コネクタ 177"/>
        <xdr:cNvCxnSpPr/>
      </xdr:nvCxnSpPr>
      <xdr:spPr>
        <a:xfrm flipV="1">
          <a:off x="3797300" y="13156521"/>
          <a:ext cx="8382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84617</xdr:rowOff>
    </xdr:from>
    <xdr:ext cx="599010" cy="259045"/>
    <xdr:sp macro="" textlink="">
      <xdr:nvSpPr>
        <xdr:cNvPr id="179" name="民生費平均値テキスト"/>
        <xdr:cNvSpPr txBox="1"/>
      </xdr:nvSpPr>
      <xdr:spPr>
        <a:xfrm>
          <a:off x="4686300" y="1260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61740</xdr:rowOff>
    </xdr:from>
    <xdr:to>
      <xdr:col>24</xdr:col>
      <xdr:colOff>114300</xdr:colOff>
      <xdr:row>74</xdr:row>
      <xdr:rowOff>163340</xdr:rowOff>
    </xdr:to>
    <xdr:sp macro="" textlink="">
      <xdr:nvSpPr>
        <xdr:cNvPr id="180" name="フローチャート: 判断 179"/>
        <xdr:cNvSpPr/>
      </xdr:nvSpPr>
      <xdr:spPr>
        <a:xfrm>
          <a:off x="4584700" y="127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71000</xdr:rowOff>
    </xdr:from>
    <xdr:to>
      <xdr:col>19</xdr:col>
      <xdr:colOff>177800</xdr:colOff>
      <xdr:row>77</xdr:row>
      <xdr:rowOff>148343</xdr:rowOff>
    </xdr:to>
    <xdr:cxnSp macro="">
      <xdr:nvCxnSpPr>
        <xdr:cNvPr id="181" name="直線コネクタ 180"/>
        <xdr:cNvCxnSpPr/>
      </xdr:nvCxnSpPr>
      <xdr:spPr>
        <a:xfrm>
          <a:off x="2908300" y="13272650"/>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1716</xdr:rowOff>
    </xdr:from>
    <xdr:to>
      <xdr:col>20</xdr:col>
      <xdr:colOff>38100</xdr:colOff>
      <xdr:row>75</xdr:row>
      <xdr:rowOff>103316</xdr:rowOff>
    </xdr:to>
    <xdr:sp macro="" textlink="">
      <xdr:nvSpPr>
        <xdr:cNvPr id="182" name="フローチャート: 判断 181"/>
        <xdr:cNvSpPr/>
      </xdr:nvSpPr>
      <xdr:spPr>
        <a:xfrm>
          <a:off x="37465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119843</xdr:rowOff>
    </xdr:from>
    <xdr:ext cx="599010" cy="259045"/>
    <xdr:sp macro="" textlink="">
      <xdr:nvSpPr>
        <xdr:cNvPr id="183" name="テキスト ボックス 182"/>
        <xdr:cNvSpPr txBox="1"/>
      </xdr:nvSpPr>
      <xdr:spPr>
        <a:xfrm>
          <a:off x="3497795" y="126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71000</xdr:rowOff>
    </xdr:from>
    <xdr:to>
      <xdr:col>15</xdr:col>
      <xdr:colOff>50800</xdr:colOff>
      <xdr:row>78</xdr:row>
      <xdr:rowOff>146591</xdr:rowOff>
    </xdr:to>
    <xdr:cxnSp macro="">
      <xdr:nvCxnSpPr>
        <xdr:cNvPr id="184" name="直線コネクタ 183"/>
        <xdr:cNvCxnSpPr/>
      </xdr:nvCxnSpPr>
      <xdr:spPr>
        <a:xfrm flipV="1">
          <a:off x="2019300" y="13272650"/>
          <a:ext cx="889000" cy="2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110399</xdr:rowOff>
    </xdr:from>
    <xdr:to>
      <xdr:col>15</xdr:col>
      <xdr:colOff>101600</xdr:colOff>
      <xdr:row>75</xdr:row>
      <xdr:rowOff>40549</xdr:rowOff>
    </xdr:to>
    <xdr:sp macro="" textlink="">
      <xdr:nvSpPr>
        <xdr:cNvPr id="185" name="フローチャート: 判断 184"/>
        <xdr:cNvSpPr/>
      </xdr:nvSpPr>
      <xdr:spPr>
        <a:xfrm>
          <a:off x="2857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57076</xdr:rowOff>
    </xdr:from>
    <xdr:ext cx="599010" cy="259045"/>
    <xdr:sp macro="" textlink="">
      <xdr:nvSpPr>
        <xdr:cNvPr id="186" name="テキスト ボックス 185"/>
        <xdr:cNvSpPr txBox="1"/>
      </xdr:nvSpPr>
      <xdr:spPr>
        <a:xfrm>
          <a:off x="2608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146591</xdr:rowOff>
    </xdr:from>
    <xdr:to>
      <xdr:col>10</xdr:col>
      <xdr:colOff>114300</xdr:colOff>
      <xdr:row>79</xdr:row>
      <xdr:rowOff>12435</xdr:rowOff>
    </xdr:to>
    <xdr:cxnSp macro="">
      <xdr:nvCxnSpPr>
        <xdr:cNvPr id="187" name="直線コネクタ 186"/>
        <xdr:cNvCxnSpPr/>
      </xdr:nvCxnSpPr>
      <xdr:spPr>
        <a:xfrm flipV="1">
          <a:off x="1130300" y="13519691"/>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44236</xdr:rowOff>
    </xdr:from>
    <xdr:to>
      <xdr:col>10</xdr:col>
      <xdr:colOff>165100</xdr:colOff>
      <xdr:row>76</xdr:row>
      <xdr:rowOff>145836</xdr:rowOff>
    </xdr:to>
    <xdr:sp macro="" textlink="">
      <xdr:nvSpPr>
        <xdr:cNvPr id="188" name="フローチャート: 判断 187"/>
        <xdr:cNvSpPr/>
      </xdr:nvSpPr>
      <xdr:spPr>
        <a:xfrm>
          <a:off x="1968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162363</xdr:rowOff>
    </xdr:from>
    <xdr:ext cx="599010" cy="259045"/>
    <xdr:sp macro="" textlink="">
      <xdr:nvSpPr>
        <xdr:cNvPr id="189" name="テキスト ボックス 188"/>
        <xdr:cNvSpPr txBox="1"/>
      </xdr:nvSpPr>
      <xdr:spPr>
        <a:xfrm>
          <a:off x="1719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133716</xdr:rowOff>
    </xdr:from>
    <xdr:to>
      <xdr:col>6</xdr:col>
      <xdr:colOff>38100</xdr:colOff>
      <xdr:row>77</xdr:row>
      <xdr:rowOff>63866</xdr:rowOff>
    </xdr:to>
    <xdr:sp macro="" textlink="">
      <xdr:nvSpPr>
        <xdr:cNvPr id="190" name="フローチャート: 判断 189"/>
        <xdr:cNvSpPr/>
      </xdr:nvSpPr>
      <xdr:spPr>
        <a:xfrm>
          <a:off x="1079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80394</xdr:rowOff>
    </xdr:from>
    <xdr:ext cx="599010" cy="259045"/>
    <xdr:sp macro="" textlink="">
      <xdr:nvSpPr>
        <xdr:cNvPr id="191" name="テキスト ボックス 190"/>
        <xdr:cNvSpPr txBox="1"/>
      </xdr:nvSpPr>
      <xdr:spPr>
        <a:xfrm>
          <a:off x="830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75521</xdr:rowOff>
    </xdr:from>
    <xdr:to>
      <xdr:col>24</xdr:col>
      <xdr:colOff>114300</xdr:colOff>
      <xdr:row>77</xdr:row>
      <xdr:rowOff>5671</xdr:rowOff>
    </xdr:to>
    <xdr:sp macro="" textlink="">
      <xdr:nvSpPr>
        <xdr:cNvPr id="197" name="楕円 196"/>
        <xdr:cNvSpPr/>
      </xdr:nvSpPr>
      <xdr:spPr>
        <a:xfrm>
          <a:off x="4584700" y="131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53948</xdr:rowOff>
    </xdr:from>
    <xdr:ext cx="599010" cy="259045"/>
    <xdr:sp macro="" textlink="">
      <xdr:nvSpPr>
        <xdr:cNvPr id="198" name="民生費該当値テキスト"/>
        <xdr:cNvSpPr txBox="1"/>
      </xdr:nvSpPr>
      <xdr:spPr>
        <a:xfrm>
          <a:off x="4686300" y="1308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97543</xdr:rowOff>
    </xdr:from>
    <xdr:to>
      <xdr:col>20</xdr:col>
      <xdr:colOff>38100</xdr:colOff>
      <xdr:row>78</xdr:row>
      <xdr:rowOff>27693</xdr:rowOff>
    </xdr:to>
    <xdr:sp macro="" textlink="">
      <xdr:nvSpPr>
        <xdr:cNvPr id="199" name="楕円 198"/>
        <xdr:cNvSpPr/>
      </xdr:nvSpPr>
      <xdr:spPr>
        <a:xfrm>
          <a:off x="3746500" y="132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18820</xdr:rowOff>
    </xdr:from>
    <xdr:ext cx="599010" cy="259045"/>
    <xdr:sp macro="" textlink="">
      <xdr:nvSpPr>
        <xdr:cNvPr id="200" name="テキスト ボックス 199"/>
        <xdr:cNvSpPr txBox="1"/>
      </xdr:nvSpPr>
      <xdr:spPr>
        <a:xfrm>
          <a:off x="3497795" y="1339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20200</xdr:rowOff>
    </xdr:from>
    <xdr:to>
      <xdr:col>15</xdr:col>
      <xdr:colOff>101600</xdr:colOff>
      <xdr:row>77</xdr:row>
      <xdr:rowOff>121800</xdr:rowOff>
    </xdr:to>
    <xdr:sp macro="" textlink="">
      <xdr:nvSpPr>
        <xdr:cNvPr id="201" name="楕円 200"/>
        <xdr:cNvSpPr/>
      </xdr:nvSpPr>
      <xdr:spPr>
        <a:xfrm>
          <a:off x="2857500" y="132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112927</xdr:rowOff>
    </xdr:from>
    <xdr:ext cx="599010" cy="259045"/>
    <xdr:sp macro="" textlink="">
      <xdr:nvSpPr>
        <xdr:cNvPr id="202" name="テキスト ボックス 201"/>
        <xdr:cNvSpPr txBox="1"/>
      </xdr:nvSpPr>
      <xdr:spPr>
        <a:xfrm>
          <a:off x="2608795" y="133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95791</xdr:rowOff>
    </xdr:from>
    <xdr:to>
      <xdr:col>10</xdr:col>
      <xdr:colOff>165100</xdr:colOff>
      <xdr:row>79</xdr:row>
      <xdr:rowOff>25941</xdr:rowOff>
    </xdr:to>
    <xdr:sp macro="" textlink="">
      <xdr:nvSpPr>
        <xdr:cNvPr id="203" name="楕円 202"/>
        <xdr:cNvSpPr/>
      </xdr:nvSpPr>
      <xdr:spPr>
        <a:xfrm>
          <a:off x="1968500" y="134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17068</xdr:rowOff>
    </xdr:from>
    <xdr:ext cx="599010" cy="259045"/>
    <xdr:sp macro="" textlink="">
      <xdr:nvSpPr>
        <xdr:cNvPr id="204" name="テキスト ボックス 203"/>
        <xdr:cNvSpPr txBox="1"/>
      </xdr:nvSpPr>
      <xdr:spPr>
        <a:xfrm>
          <a:off x="1719795" y="135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133085</xdr:rowOff>
    </xdr:from>
    <xdr:to>
      <xdr:col>6</xdr:col>
      <xdr:colOff>38100</xdr:colOff>
      <xdr:row>79</xdr:row>
      <xdr:rowOff>63235</xdr:rowOff>
    </xdr:to>
    <xdr:sp macro="" textlink="">
      <xdr:nvSpPr>
        <xdr:cNvPr id="205" name="楕円 204"/>
        <xdr:cNvSpPr/>
      </xdr:nvSpPr>
      <xdr:spPr>
        <a:xfrm>
          <a:off x="10795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54362</xdr:rowOff>
    </xdr:from>
    <xdr:ext cx="599010" cy="259045"/>
    <xdr:sp macro="" textlink="">
      <xdr:nvSpPr>
        <xdr:cNvPr id="206" name="テキスト ボックス 205"/>
        <xdr:cNvSpPr txBox="1"/>
      </xdr:nvSpPr>
      <xdr:spPr>
        <a:xfrm>
          <a:off x="830795" y="1359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154983</xdr:rowOff>
    </xdr:from>
    <xdr:to>
      <xdr:col>24</xdr:col>
      <xdr:colOff>63500</xdr:colOff>
      <xdr:row>97</xdr:row>
      <xdr:rowOff>38495</xdr:rowOff>
    </xdr:to>
    <xdr:cxnSp macro="">
      <xdr:nvCxnSpPr>
        <xdr:cNvPr id="238" name="直線コネクタ 237"/>
        <xdr:cNvCxnSpPr/>
      </xdr:nvCxnSpPr>
      <xdr:spPr>
        <a:xfrm>
          <a:off x="3797300" y="16442733"/>
          <a:ext cx="838200" cy="2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154983</xdr:rowOff>
    </xdr:from>
    <xdr:to>
      <xdr:col>19</xdr:col>
      <xdr:colOff>177800</xdr:colOff>
      <xdr:row>97</xdr:row>
      <xdr:rowOff>13055</xdr:rowOff>
    </xdr:to>
    <xdr:cxnSp macro="">
      <xdr:nvCxnSpPr>
        <xdr:cNvPr id="241" name="直線コネクタ 240"/>
        <xdr:cNvCxnSpPr/>
      </xdr:nvCxnSpPr>
      <xdr:spPr>
        <a:xfrm flipV="1">
          <a:off x="2908300" y="16442733"/>
          <a:ext cx="889000" cy="2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13055</xdr:rowOff>
    </xdr:from>
    <xdr:to>
      <xdr:col>15</xdr:col>
      <xdr:colOff>50800</xdr:colOff>
      <xdr:row>98</xdr:row>
      <xdr:rowOff>77913</xdr:rowOff>
    </xdr:to>
    <xdr:cxnSp macro="">
      <xdr:nvCxnSpPr>
        <xdr:cNvPr id="244" name="直線コネクタ 243"/>
        <xdr:cNvCxnSpPr/>
      </xdr:nvCxnSpPr>
      <xdr:spPr>
        <a:xfrm flipV="1">
          <a:off x="2019300" y="16643705"/>
          <a:ext cx="889000" cy="2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62923</xdr:rowOff>
    </xdr:from>
    <xdr:to>
      <xdr:col>10</xdr:col>
      <xdr:colOff>114300</xdr:colOff>
      <xdr:row>98</xdr:row>
      <xdr:rowOff>77913</xdr:rowOff>
    </xdr:to>
    <xdr:cxnSp macro="">
      <xdr:nvCxnSpPr>
        <xdr:cNvPr id="247" name="直線コネクタ 246"/>
        <xdr:cNvCxnSpPr/>
      </xdr:nvCxnSpPr>
      <xdr:spPr>
        <a:xfrm>
          <a:off x="1130300" y="16865023"/>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8" name="フローチャート: 判断 247"/>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9" name="テキスト ボックス 248"/>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50" name="フローチャート: 判断 249"/>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51" name="テキスト ボックス 250"/>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159145</xdr:rowOff>
    </xdr:from>
    <xdr:to>
      <xdr:col>24</xdr:col>
      <xdr:colOff>114300</xdr:colOff>
      <xdr:row>97</xdr:row>
      <xdr:rowOff>89295</xdr:rowOff>
    </xdr:to>
    <xdr:sp macro="" textlink="">
      <xdr:nvSpPr>
        <xdr:cNvPr id="257" name="楕円 256"/>
        <xdr:cNvSpPr/>
      </xdr:nvSpPr>
      <xdr:spPr>
        <a:xfrm>
          <a:off x="4584700" y="16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137572</xdr:rowOff>
    </xdr:from>
    <xdr:ext cx="534377" cy="259045"/>
    <xdr:sp macro="" textlink="">
      <xdr:nvSpPr>
        <xdr:cNvPr id="258" name="衛生費該当値テキスト"/>
        <xdr:cNvSpPr txBox="1"/>
      </xdr:nvSpPr>
      <xdr:spPr>
        <a:xfrm>
          <a:off x="4686300" y="165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104183</xdr:rowOff>
    </xdr:from>
    <xdr:to>
      <xdr:col>20</xdr:col>
      <xdr:colOff>38100</xdr:colOff>
      <xdr:row>96</xdr:row>
      <xdr:rowOff>34333</xdr:rowOff>
    </xdr:to>
    <xdr:sp macro="" textlink="">
      <xdr:nvSpPr>
        <xdr:cNvPr id="259" name="楕円 258"/>
        <xdr:cNvSpPr/>
      </xdr:nvSpPr>
      <xdr:spPr>
        <a:xfrm>
          <a:off x="3746500" y="163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25460</xdr:rowOff>
    </xdr:from>
    <xdr:ext cx="534377" cy="259045"/>
    <xdr:sp macro="" textlink="">
      <xdr:nvSpPr>
        <xdr:cNvPr id="260" name="テキスト ボックス 259"/>
        <xdr:cNvSpPr txBox="1"/>
      </xdr:nvSpPr>
      <xdr:spPr>
        <a:xfrm>
          <a:off x="3530111" y="164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133705</xdr:rowOff>
    </xdr:from>
    <xdr:to>
      <xdr:col>15</xdr:col>
      <xdr:colOff>101600</xdr:colOff>
      <xdr:row>97</xdr:row>
      <xdr:rowOff>63855</xdr:rowOff>
    </xdr:to>
    <xdr:sp macro="" textlink="">
      <xdr:nvSpPr>
        <xdr:cNvPr id="261" name="楕円 260"/>
        <xdr:cNvSpPr/>
      </xdr:nvSpPr>
      <xdr:spPr>
        <a:xfrm>
          <a:off x="2857500" y="16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54982</xdr:rowOff>
    </xdr:from>
    <xdr:ext cx="534377" cy="259045"/>
    <xdr:sp macro="" textlink="">
      <xdr:nvSpPr>
        <xdr:cNvPr id="262" name="テキスト ボックス 261"/>
        <xdr:cNvSpPr txBox="1"/>
      </xdr:nvSpPr>
      <xdr:spPr>
        <a:xfrm>
          <a:off x="2641111" y="166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27113</xdr:rowOff>
    </xdr:from>
    <xdr:to>
      <xdr:col>10</xdr:col>
      <xdr:colOff>165100</xdr:colOff>
      <xdr:row>98</xdr:row>
      <xdr:rowOff>128713</xdr:rowOff>
    </xdr:to>
    <xdr:sp macro="" textlink="">
      <xdr:nvSpPr>
        <xdr:cNvPr id="263" name="楕円 262"/>
        <xdr:cNvSpPr/>
      </xdr:nvSpPr>
      <xdr:spPr>
        <a:xfrm>
          <a:off x="1968500" y="168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119840</xdr:rowOff>
    </xdr:from>
    <xdr:ext cx="534377" cy="259045"/>
    <xdr:sp macro="" textlink="">
      <xdr:nvSpPr>
        <xdr:cNvPr id="264" name="テキスト ボックス 263"/>
        <xdr:cNvSpPr txBox="1"/>
      </xdr:nvSpPr>
      <xdr:spPr>
        <a:xfrm>
          <a:off x="1752111" y="169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12123</xdr:rowOff>
    </xdr:from>
    <xdr:to>
      <xdr:col>6</xdr:col>
      <xdr:colOff>38100</xdr:colOff>
      <xdr:row>98</xdr:row>
      <xdr:rowOff>113723</xdr:rowOff>
    </xdr:to>
    <xdr:sp macro="" textlink="">
      <xdr:nvSpPr>
        <xdr:cNvPr id="265" name="楕円 264"/>
        <xdr:cNvSpPr/>
      </xdr:nvSpPr>
      <xdr:spPr>
        <a:xfrm>
          <a:off x="1079500" y="168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104850</xdr:rowOff>
    </xdr:from>
    <xdr:ext cx="534377" cy="259045"/>
    <xdr:sp macro="" textlink="">
      <xdr:nvSpPr>
        <xdr:cNvPr id="266" name="テキスト ボックス 265"/>
        <xdr:cNvSpPr txBox="1"/>
      </xdr:nvSpPr>
      <xdr:spPr>
        <a:xfrm>
          <a:off x="863111" y="169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22352</xdr:rowOff>
    </xdr:to>
    <xdr:cxnSp macro="">
      <xdr:nvCxnSpPr>
        <xdr:cNvPr id="295" name="直線コネクタ 294"/>
        <xdr:cNvCxnSpPr/>
      </xdr:nvCxnSpPr>
      <xdr:spPr>
        <a:xfrm>
          <a:off x="9639300" y="67089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22352</xdr:rowOff>
    </xdr:from>
    <xdr:to>
      <xdr:col>50</xdr:col>
      <xdr:colOff>114300</xdr:colOff>
      <xdr:row>39</xdr:row>
      <xdr:rowOff>22733</xdr:rowOff>
    </xdr:to>
    <xdr:cxnSp macro="">
      <xdr:nvCxnSpPr>
        <xdr:cNvPr id="298" name="直線コネクタ 297"/>
        <xdr:cNvCxnSpPr/>
      </xdr:nvCxnSpPr>
      <xdr:spPr>
        <a:xfrm flipV="1">
          <a:off x="8750300" y="67089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22733</xdr:rowOff>
    </xdr:to>
    <xdr:cxnSp macro="">
      <xdr:nvCxnSpPr>
        <xdr:cNvPr id="301" name="直線コネクタ 300"/>
        <xdr:cNvCxnSpPr/>
      </xdr:nvCxnSpPr>
      <xdr:spPr>
        <a:xfrm>
          <a:off x="7861300" y="6709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22733</xdr:rowOff>
    </xdr:from>
    <xdr:to>
      <xdr:col>41</xdr:col>
      <xdr:colOff>50800</xdr:colOff>
      <xdr:row>39</xdr:row>
      <xdr:rowOff>23114</xdr:rowOff>
    </xdr:to>
    <xdr:cxnSp macro="">
      <xdr:nvCxnSpPr>
        <xdr:cNvPr id="304" name="直線コネクタ 303"/>
        <xdr:cNvCxnSpPr/>
      </xdr:nvCxnSpPr>
      <xdr:spPr>
        <a:xfrm flipV="1">
          <a:off x="6972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7" name="フローチャート: 判断 306"/>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8" name="テキスト ボックス 307"/>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143002</xdr:rowOff>
    </xdr:from>
    <xdr:to>
      <xdr:col>55</xdr:col>
      <xdr:colOff>50800</xdr:colOff>
      <xdr:row>39</xdr:row>
      <xdr:rowOff>73152</xdr:rowOff>
    </xdr:to>
    <xdr:sp macro="" textlink="">
      <xdr:nvSpPr>
        <xdr:cNvPr id="314" name="楕円 313"/>
        <xdr:cNvSpPr/>
      </xdr:nvSpPr>
      <xdr:spPr>
        <a:xfrm>
          <a:off x="10426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57929</xdr:rowOff>
    </xdr:from>
    <xdr:ext cx="313932" cy="259045"/>
    <xdr:sp macro="" textlink="">
      <xdr:nvSpPr>
        <xdr:cNvPr id="315" name="労働費該当値テキスト"/>
        <xdr:cNvSpPr txBox="1"/>
      </xdr:nvSpPr>
      <xdr:spPr>
        <a:xfrm>
          <a:off x="10528300" y="657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143002</xdr:rowOff>
    </xdr:from>
    <xdr:to>
      <xdr:col>50</xdr:col>
      <xdr:colOff>165100</xdr:colOff>
      <xdr:row>39</xdr:row>
      <xdr:rowOff>73152</xdr:rowOff>
    </xdr:to>
    <xdr:sp macro="" textlink="">
      <xdr:nvSpPr>
        <xdr:cNvPr id="316" name="楕円 315"/>
        <xdr:cNvSpPr/>
      </xdr:nvSpPr>
      <xdr:spPr>
        <a:xfrm>
          <a:off x="9588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64279</xdr:rowOff>
    </xdr:from>
    <xdr:ext cx="313932" cy="259045"/>
    <xdr:sp macro="" textlink="">
      <xdr:nvSpPr>
        <xdr:cNvPr id="317" name="テキスト ボックス 316"/>
        <xdr:cNvSpPr txBox="1"/>
      </xdr:nvSpPr>
      <xdr:spPr>
        <a:xfrm>
          <a:off x="9482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8" name="楕円 317"/>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9" name="テキスト ボックス 318"/>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143383</xdr:rowOff>
    </xdr:from>
    <xdr:to>
      <xdr:col>41</xdr:col>
      <xdr:colOff>101600</xdr:colOff>
      <xdr:row>39</xdr:row>
      <xdr:rowOff>73533</xdr:rowOff>
    </xdr:to>
    <xdr:sp macro="" textlink="">
      <xdr:nvSpPr>
        <xdr:cNvPr id="320" name="楕円 319"/>
        <xdr:cNvSpPr/>
      </xdr:nvSpPr>
      <xdr:spPr>
        <a:xfrm>
          <a:off x="781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64660</xdr:rowOff>
    </xdr:from>
    <xdr:ext cx="313932" cy="259045"/>
    <xdr:sp macro="" textlink="">
      <xdr:nvSpPr>
        <xdr:cNvPr id="321" name="テキスト ボックス 320"/>
        <xdr:cNvSpPr txBox="1"/>
      </xdr:nvSpPr>
      <xdr:spPr>
        <a:xfrm>
          <a:off x="7704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22" name="楕円 321"/>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65041</xdr:rowOff>
    </xdr:from>
    <xdr:ext cx="313932" cy="259045"/>
    <xdr:sp macro="" textlink="">
      <xdr:nvSpPr>
        <xdr:cNvPr id="323" name="テキスト ボックス 322"/>
        <xdr:cNvSpPr txBox="1"/>
      </xdr:nvSpPr>
      <xdr:spPr>
        <a:xfrm>
          <a:off x="6815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74549</xdr:rowOff>
    </xdr:from>
    <xdr:to>
      <xdr:col>55</xdr:col>
      <xdr:colOff>0</xdr:colOff>
      <xdr:row>58</xdr:row>
      <xdr:rowOff>79349</xdr:rowOff>
    </xdr:to>
    <xdr:cxnSp macro="">
      <xdr:nvCxnSpPr>
        <xdr:cNvPr id="352" name="直線コネクタ 351"/>
        <xdr:cNvCxnSpPr/>
      </xdr:nvCxnSpPr>
      <xdr:spPr>
        <a:xfrm>
          <a:off x="9639300" y="10018649"/>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74549</xdr:rowOff>
    </xdr:from>
    <xdr:to>
      <xdr:col>50</xdr:col>
      <xdr:colOff>114300</xdr:colOff>
      <xdr:row>58</xdr:row>
      <xdr:rowOff>92837</xdr:rowOff>
    </xdr:to>
    <xdr:cxnSp macro="">
      <xdr:nvCxnSpPr>
        <xdr:cNvPr id="355" name="直線コネクタ 354"/>
        <xdr:cNvCxnSpPr/>
      </xdr:nvCxnSpPr>
      <xdr:spPr>
        <a:xfrm flipV="1">
          <a:off x="8750300" y="1001864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61366</xdr:rowOff>
    </xdr:from>
    <xdr:to>
      <xdr:col>45</xdr:col>
      <xdr:colOff>177800</xdr:colOff>
      <xdr:row>58</xdr:row>
      <xdr:rowOff>92837</xdr:rowOff>
    </xdr:to>
    <xdr:cxnSp macro="">
      <xdr:nvCxnSpPr>
        <xdr:cNvPr id="358" name="直線コネクタ 357"/>
        <xdr:cNvCxnSpPr/>
      </xdr:nvCxnSpPr>
      <xdr:spPr>
        <a:xfrm>
          <a:off x="7861300" y="10005466"/>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61366</xdr:rowOff>
    </xdr:from>
    <xdr:to>
      <xdr:col>41</xdr:col>
      <xdr:colOff>50800</xdr:colOff>
      <xdr:row>58</xdr:row>
      <xdr:rowOff>98399</xdr:rowOff>
    </xdr:to>
    <xdr:cxnSp macro="">
      <xdr:nvCxnSpPr>
        <xdr:cNvPr id="361" name="直線コネクタ 360"/>
        <xdr:cNvCxnSpPr/>
      </xdr:nvCxnSpPr>
      <xdr:spPr>
        <a:xfrm flipV="1">
          <a:off x="6972300" y="1000546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3" name="テキスト ボックス 362"/>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4" name="フローチャート: 判断 363"/>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5" name="テキスト ボックス 364"/>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28549</xdr:rowOff>
    </xdr:from>
    <xdr:to>
      <xdr:col>55</xdr:col>
      <xdr:colOff>50800</xdr:colOff>
      <xdr:row>58</xdr:row>
      <xdr:rowOff>130149</xdr:rowOff>
    </xdr:to>
    <xdr:sp macro="" textlink="">
      <xdr:nvSpPr>
        <xdr:cNvPr id="371" name="楕円 370"/>
        <xdr:cNvSpPr/>
      </xdr:nvSpPr>
      <xdr:spPr>
        <a:xfrm>
          <a:off x="104267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6976</xdr:rowOff>
    </xdr:from>
    <xdr:ext cx="469744" cy="259045"/>
    <xdr:sp macro="" textlink="">
      <xdr:nvSpPr>
        <xdr:cNvPr id="372" name="農林水産業費該当値テキスト"/>
        <xdr:cNvSpPr txBox="1"/>
      </xdr:nvSpPr>
      <xdr:spPr>
        <a:xfrm>
          <a:off x="10528300" y="99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23749</xdr:rowOff>
    </xdr:from>
    <xdr:to>
      <xdr:col>50</xdr:col>
      <xdr:colOff>165100</xdr:colOff>
      <xdr:row>58</xdr:row>
      <xdr:rowOff>125349</xdr:rowOff>
    </xdr:to>
    <xdr:sp macro="" textlink="">
      <xdr:nvSpPr>
        <xdr:cNvPr id="373" name="楕円 372"/>
        <xdr:cNvSpPr/>
      </xdr:nvSpPr>
      <xdr:spPr>
        <a:xfrm>
          <a:off x="9588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116476</xdr:rowOff>
    </xdr:from>
    <xdr:ext cx="469744" cy="259045"/>
    <xdr:sp macro="" textlink="">
      <xdr:nvSpPr>
        <xdr:cNvPr id="374" name="テキスト ボックス 373"/>
        <xdr:cNvSpPr txBox="1"/>
      </xdr:nvSpPr>
      <xdr:spPr>
        <a:xfrm>
          <a:off x="9404428"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42037</xdr:rowOff>
    </xdr:from>
    <xdr:to>
      <xdr:col>46</xdr:col>
      <xdr:colOff>38100</xdr:colOff>
      <xdr:row>58</xdr:row>
      <xdr:rowOff>143637</xdr:rowOff>
    </xdr:to>
    <xdr:sp macro="" textlink="">
      <xdr:nvSpPr>
        <xdr:cNvPr id="375" name="楕円 374"/>
        <xdr:cNvSpPr/>
      </xdr:nvSpPr>
      <xdr:spPr>
        <a:xfrm>
          <a:off x="8699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134764</xdr:rowOff>
    </xdr:from>
    <xdr:ext cx="469744" cy="259045"/>
    <xdr:sp macro="" textlink="">
      <xdr:nvSpPr>
        <xdr:cNvPr id="376" name="テキスト ボックス 375"/>
        <xdr:cNvSpPr txBox="1"/>
      </xdr:nvSpPr>
      <xdr:spPr>
        <a:xfrm>
          <a:off x="8515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10566</xdr:rowOff>
    </xdr:from>
    <xdr:to>
      <xdr:col>41</xdr:col>
      <xdr:colOff>101600</xdr:colOff>
      <xdr:row>58</xdr:row>
      <xdr:rowOff>112166</xdr:rowOff>
    </xdr:to>
    <xdr:sp macro="" textlink="">
      <xdr:nvSpPr>
        <xdr:cNvPr id="377" name="楕円 376"/>
        <xdr:cNvSpPr/>
      </xdr:nvSpPr>
      <xdr:spPr>
        <a:xfrm>
          <a:off x="7810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103293</xdr:rowOff>
    </xdr:from>
    <xdr:ext cx="469744" cy="259045"/>
    <xdr:sp macro="" textlink="">
      <xdr:nvSpPr>
        <xdr:cNvPr id="378" name="テキスト ボックス 377"/>
        <xdr:cNvSpPr txBox="1"/>
      </xdr:nvSpPr>
      <xdr:spPr>
        <a:xfrm>
          <a:off x="7626428" y="100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47599</xdr:rowOff>
    </xdr:from>
    <xdr:to>
      <xdr:col>36</xdr:col>
      <xdr:colOff>165100</xdr:colOff>
      <xdr:row>58</xdr:row>
      <xdr:rowOff>149199</xdr:rowOff>
    </xdr:to>
    <xdr:sp macro="" textlink="">
      <xdr:nvSpPr>
        <xdr:cNvPr id="379" name="楕円 378"/>
        <xdr:cNvSpPr/>
      </xdr:nvSpPr>
      <xdr:spPr>
        <a:xfrm>
          <a:off x="6921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140326</xdr:rowOff>
    </xdr:from>
    <xdr:ext cx="469744" cy="259045"/>
    <xdr:sp macro="" textlink="">
      <xdr:nvSpPr>
        <xdr:cNvPr id="380" name="テキスト ボックス 379"/>
        <xdr:cNvSpPr txBox="1"/>
      </xdr:nvSpPr>
      <xdr:spPr>
        <a:xfrm>
          <a:off x="6737428" y="1008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69977</xdr:rowOff>
    </xdr:from>
    <xdr:to>
      <xdr:col>55</xdr:col>
      <xdr:colOff>0</xdr:colOff>
      <xdr:row>78</xdr:row>
      <xdr:rowOff>32944</xdr:rowOff>
    </xdr:to>
    <xdr:cxnSp macro="">
      <xdr:nvCxnSpPr>
        <xdr:cNvPr id="407" name="直線コネクタ 406"/>
        <xdr:cNvCxnSpPr/>
      </xdr:nvCxnSpPr>
      <xdr:spPr>
        <a:xfrm>
          <a:off x="9639300" y="13271627"/>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69977</xdr:rowOff>
    </xdr:from>
    <xdr:to>
      <xdr:col>50</xdr:col>
      <xdr:colOff>114300</xdr:colOff>
      <xdr:row>77</xdr:row>
      <xdr:rowOff>131563</xdr:rowOff>
    </xdr:to>
    <xdr:cxnSp macro="">
      <xdr:nvCxnSpPr>
        <xdr:cNvPr id="410" name="直線コネクタ 409"/>
        <xdr:cNvCxnSpPr/>
      </xdr:nvCxnSpPr>
      <xdr:spPr>
        <a:xfrm flipV="1">
          <a:off x="8750300" y="13271627"/>
          <a:ext cx="889000" cy="6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152594</xdr:rowOff>
    </xdr:from>
    <xdr:to>
      <xdr:col>45</xdr:col>
      <xdr:colOff>177800</xdr:colOff>
      <xdr:row>77</xdr:row>
      <xdr:rowOff>131563</xdr:rowOff>
    </xdr:to>
    <xdr:cxnSp macro="">
      <xdr:nvCxnSpPr>
        <xdr:cNvPr id="413" name="直線コネクタ 412"/>
        <xdr:cNvCxnSpPr/>
      </xdr:nvCxnSpPr>
      <xdr:spPr>
        <a:xfrm>
          <a:off x="7861300" y="13182794"/>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152594</xdr:rowOff>
    </xdr:from>
    <xdr:to>
      <xdr:col>41</xdr:col>
      <xdr:colOff>50800</xdr:colOff>
      <xdr:row>78</xdr:row>
      <xdr:rowOff>26223</xdr:rowOff>
    </xdr:to>
    <xdr:cxnSp macro="">
      <xdr:nvCxnSpPr>
        <xdr:cNvPr id="416" name="直線コネクタ 415"/>
        <xdr:cNvCxnSpPr/>
      </xdr:nvCxnSpPr>
      <xdr:spPr>
        <a:xfrm flipV="1">
          <a:off x="6972300" y="13182794"/>
          <a:ext cx="8890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8" name="テキスト ボックス 417"/>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9" name="フローチャート: 判断 418"/>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20" name="テキスト ボックス 419"/>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153594</xdr:rowOff>
    </xdr:from>
    <xdr:to>
      <xdr:col>55</xdr:col>
      <xdr:colOff>50800</xdr:colOff>
      <xdr:row>78</xdr:row>
      <xdr:rowOff>83744</xdr:rowOff>
    </xdr:to>
    <xdr:sp macro="" textlink="">
      <xdr:nvSpPr>
        <xdr:cNvPr id="426" name="楕円 425"/>
        <xdr:cNvSpPr/>
      </xdr:nvSpPr>
      <xdr:spPr>
        <a:xfrm>
          <a:off x="104267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68521</xdr:rowOff>
    </xdr:from>
    <xdr:ext cx="469744" cy="259045"/>
    <xdr:sp macro="" textlink="">
      <xdr:nvSpPr>
        <xdr:cNvPr id="427" name="商工費該当値テキスト"/>
        <xdr:cNvSpPr txBox="1"/>
      </xdr:nvSpPr>
      <xdr:spPr>
        <a:xfrm>
          <a:off x="10528300" y="1327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19177</xdr:rowOff>
    </xdr:from>
    <xdr:to>
      <xdr:col>50</xdr:col>
      <xdr:colOff>165100</xdr:colOff>
      <xdr:row>77</xdr:row>
      <xdr:rowOff>120777</xdr:rowOff>
    </xdr:to>
    <xdr:sp macro="" textlink="">
      <xdr:nvSpPr>
        <xdr:cNvPr id="428" name="楕円 427"/>
        <xdr:cNvSpPr/>
      </xdr:nvSpPr>
      <xdr:spPr>
        <a:xfrm>
          <a:off x="9588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111904</xdr:rowOff>
    </xdr:from>
    <xdr:ext cx="469744" cy="259045"/>
    <xdr:sp macro="" textlink="">
      <xdr:nvSpPr>
        <xdr:cNvPr id="429" name="テキスト ボックス 428"/>
        <xdr:cNvSpPr txBox="1"/>
      </xdr:nvSpPr>
      <xdr:spPr>
        <a:xfrm>
          <a:off x="9404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80763</xdr:rowOff>
    </xdr:from>
    <xdr:to>
      <xdr:col>46</xdr:col>
      <xdr:colOff>38100</xdr:colOff>
      <xdr:row>78</xdr:row>
      <xdr:rowOff>10913</xdr:rowOff>
    </xdr:to>
    <xdr:sp macro="" textlink="">
      <xdr:nvSpPr>
        <xdr:cNvPr id="430" name="楕円 429"/>
        <xdr:cNvSpPr/>
      </xdr:nvSpPr>
      <xdr:spPr>
        <a:xfrm>
          <a:off x="8699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2040</xdr:rowOff>
    </xdr:from>
    <xdr:ext cx="469744" cy="259045"/>
    <xdr:sp macro="" textlink="">
      <xdr:nvSpPr>
        <xdr:cNvPr id="431" name="テキスト ボックス 430"/>
        <xdr:cNvSpPr txBox="1"/>
      </xdr:nvSpPr>
      <xdr:spPr>
        <a:xfrm>
          <a:off x="8515428" y="1337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101794</xdr:rowOff>
    </xdr:from>
    <xdr:to>
      <xdr:col>41</xdr:col>
      <xdr:colOff>101600</xdr:colOff>
      <xdr:row>77</xdr:row>
      <xdr:rowOff>31944</xdr:rowOff>
    </xdr:to>
    <xdr:sp macro="" textlink="">
      <xdr:nvSpPr>
        <xdr:cNvPr id="432" name="楕円 431"/>
        <xdr:cNvSpPr/>
      </xdr:nvSpPr>
      <xdr:spPr>
        <a:xfrm>
          <a:off x="7810500" y="131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23071</xdr:rowOff>
    </xdr:from>
    <xdr:ext cx="469744" cy="259045"/>
    <xdr:sp macro="" textlink="">
      <xdr:nvSpPr>
        <xdr:cNvPr id="433" name="テキスト ボックス 432"/>
        <xdr:cNvSpPr txBox="1"/>
      </xdr:nvSpPr>
      <xdr:spPr>
        <a:xfrm>
          <a:off x="7626428" y="132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146873</xdr:rowOff>
    </xdr:from>
    <xdr:to>
      <xdr:col>36</xdr:col>
      <xdr:colOff>165100</xdr:colOff>
      <xdr:row>78</xdr:row>
      <xdr:rowOff>77023</xdr:rowOff>
    </xdr:to>
    <xdr:sp macro="" textlink="">
      <xdr:nvSpPr>
        <xdr:cNvPr id="434" name="楕円 433"/>
        <xdr:cNvSpPr/>
      </xdr:nvSpPr>
      <xdr:spPr>
        <a:xfrm>
          <a:off x="6921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68150</xdr:rowOff>
    </xdr:from>
    <xdr:ext cx="469744" cy="259045"/>
    <xdr:sp macro="" textlink="">
      <xdr:nvSpPr>
        <xdr:cNvPr id="435" name="テキスト ボックス 434"/>
        <xdr:cNvSpPr txBox="1"/>
      </xdr:nvSpPr>
      <xdr:spPr>
        <a:xfrm>
          <a:off x="6737428" y="13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86992</xdr:rowOff>
    </xdr:from>
    <xdr:to>
      <xdr:col>55</xdr:col>
      <xdr:colOff>0</xdr:colOff>
      <xdr:row>99</xdr:row>
      <xdr:rowOff>123273</xdr:rowOff>
    </xdr:to>
    <xdr:cxnSp macro="">
      <xdr:nvCxnSpPr>
        <xdr:cNvPr id="467" name="直線コネクタ 466"/>
        <xdr:cNvCxnSpPr/>
      </xdr:nvCxnSpPr>
      <xdr:spPr>
        <a:xfrm flipV="1">
          <a:off x="9639300" y="17060542"/>
          <a:ext cx="8382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8" name="土木費平均値テキスト"/>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123273</xdr:rowOff>
    </xdr:from>
    <xdr:to>
      <xdr:col>50</xdr:col>
      <xdr:colOff>114300</xdr:colOff>
      <xdr:row>99</xdr:row>
      <xdr:rowOff>139047</xdr:rowOff>
    </xdr:to>
    <xdr:cxnSp macro="">
      <xdr:nvCxnSpPr>
        <xdr:cNvPr id="470" name="直線コネクタ 469"/>
        <xdr:cNvCxnSpPr/>
      </xdr:nvCxnSpPr>
      <xdr:spPr>
        <a:xfrm flipV="1">
          <a:off x="8750300" y="1709682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2" name="テキスト ボックス 471"/>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139047</xdr:rowOff>
    </xdr:from>
    <xdr:to>
      <xdr:col>45</xdr:col>
      <xdr:colOff>177800</xdr:colOff>
      <xdr:row>99</xdr:row>
      <xdr:rowOff>170397</xdr:rowOff>
    </xdr:to>
    <xdr:cxnSp macro="">
      <xdr:nvCxnSpPr>
        <xdr:cNvPr id="473" name="直線コネクタ 472"/>
        <xdr:cNvCxnSpPr/>
      </xdr:nvCxnSpPr>
      <xdr:spPr>
        <a:xfrm flipV="1">
          <a:off x="7861300" y="17112597"/>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136238</xdr:rowOff>
    </xdr:from>
    <xdr:to>
      <xdr:col>41</xdr:col>
      <xdr:colOff>50800</xdr:colOff>
      <xdr:row>99</xdr:row>
      <xdr:rowOff>170397</xdr:rowOff>
    </xdr:to>
    <xdr:cxnSp macro="">
      <xdr:nvCxnSpPr>
        <xdr:cNvPr id="476" name="直線コネクタ 475"/>
        <xdr:cNvCxnSpPr/>
      </xdr:nvCxnSpPr>
      <xdr:spPr>
        <a:xfrm>
          <a:off x="6972300" y="17109788"/>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8" name="テキスト ボックス 477"/>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9" name="フローチャート: 判断 478"/>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80" name="テキスト ボックス 479"/>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36192</xdr:rowOff>
    </xdr:from>
    <xdr:to>
      <xdr:col>55</xdr:col>
      <xdr:colOff>50800</xdr:colOff>
      <xdr:row>99</xdr:row>
      <xdr:rowOff>137792</xdr:rowOff>
    </xdr:to>
    <xdr:sp macro="" textlink="">
      <xdr:nvSpPr>
        <xdr:cNvPr id="486" name="楕円 485"/>
        <xdr:cNvSpPr/>
      </xdr:nvSpPr>
      <xdr:spPr>
        <a:xfrm>
          <a:off x="10426700" y="170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122569</xdr:rowOff>
    </xdr:from>
    <xdr:ext cx="534377" cy="259045"/>
    <xdr:sp macro="" textlink="">
      <xdr:nvSpPr>
        <xdr:cNvPr id="487" name="土木費該当値テキスト"/>
        <xdr:cNvSpPr txBox="1"/>
      </xdr:nvSpPr>
      <xdr:spPr>
        <a:xfrm>
          <a:off x="10528300" y="1692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72473</xdr:rowOff>
    </xdr:from>
    <xdr:to>
      <xdr:col>50</xdr:col>
      <xdr:colOff>165100</xdr:colOff>
      <xdr:row>100</xdr:row>
      <xdr:rowOff>2623</xdr:rowOff>
    </xdr:to>
    <xdr:sp macro="" textlink="">
      <xdr:nvSpPr>
        <xdr:cNvPr id="488" name="楕円 487"/>
        <xdr:cNvSpPr/>
      </xdr:nvSpPr>
      <xdr:spPr>
        <a:xfrm>
          <a:off x="9588500" y="170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165200</xdr:rowOff>
    </xdr:from>
    <xdr:ext cx="534377" cy="259045"/>
    <xdr:sp macro="" textlink="">
      <xdr:nvSpPr>
        <xdr:cNvPr id="489" name="テキスト ボックス 488"/>
        <xdr:cNvSpPr txBox="1"/>
      </xdr:nvSpPr>
      <xdr:spPr>
        <a:xfrm>
          <a:off x="9372111" y="171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88247</xdr:rowOff>
    </xdr:from>
    <xdr:to>
      <xdr:col>46</xdr:col>
      <xdr:colOff>38100</xdr:colOff>
      <xdr:row>100</xdr:row>
      <xdr:rowOff>18397</xdr:rowOff>
    </xdr:to>
    <xdr:sp macro="" textlink="">
      <xdr:nvSpPr>
        <xdr:cNvPr id="490" name="楕円 489"/>
        <xdr:cNvSpPr/>
      </xdr:nvSpPr>
      <xdr:spPr>
        <a:xfrm>
          <a:off x="8699500" y="170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9524</xdr:rowOff>
    </xdr:from>
    <xdr:ext cx="534377" cy="259045"/>
    <xdr:sp macro="" textlink="">
      <xdr:nvSpPr>
        <xdr:cNvPr id="491" name="テキスト ボックス 490"/>
        <xdr:cNvSpPr txBox="1"/>
      </xdr:nvSpPr>
      <xdr:spPr>
        <a:xfrm>
          <a:off x="8483111" y="171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119597</xdr:rowOff>
    </xdr:from>
    <xdr:to>
      <xdr:col>41</xdr:col>
      <xdr:colOff>101600</xdr:colOff>
      <xdr:row>100</xdr:row>
      <xdr:rowOff>49747</xdr:rowOff>
    </xdr:to>
    <xdr:sp macro="" textlink="">
      <xdr:nvSpPr>
        <xdr:cNvPr id="492" name="楕円 491"/>
        <xdr:cNvSpPr/>
      </xdr:nvSpPr>
      <xdr:spPr>
        <a:xfrm>
          <a:off x="7810500" y="170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40874</xdr:rowOff>
    </xdr:from>
    <xdr:ext cx="534377" cy="259045"/>
    <xdr:sp macro="" textlink="">
      <xdr:nvSpPr>
        <xdr:cNvPr id="493" name="テキスト ボックス 492"/>
        <xdr:cNvSpPr txBox="1"/>
      </xdr:nvSpPr>
      <xdr:spPr>
        <a:xfrm>
          <a:off x="7594111" y="171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85438</xdr:rowOff>
    </xdr:from>
    <xdr:to>
      <xdr:col>36</xdr:col>
      <xdr:colOff>165100</xdr:colOff>
      <xdr:row>100</xdr:row>
      <xdr:rowOff>15588</xdr:rowOff>
    </xdr:to>
    <xdr:sp macro="" textlink="">
      <xdr:nvSpPr>
        <xdr:cNvPr id="494" name="楕円 493"/>
        <xdr:cNvSpPr/>
      </xdr:nvSpPr>
      <xdr:spPr>
        <a:xfrm>
          <a:off x="6921500" y="170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6715</xdr:rowOff>
    </xdr:from>
    <xdr:ext cx="534377" cy="259045"/>
    <xdr:sp macro="" textlink="">
      <xdr:nvSpPr>
        <xdr:cNvPr id="495" name="テキスト ボックス 494"/>
        <xdr:cNvSpPr txBox="1"/>
      </xdr:nvSpPr>
      <xdr:spPr>
        <a:xfrm>
          <a:off x="6705111" y="171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162743</xdr:rowOff>
    </xdr:from>
    <xdr:to>
      <xdr:col>85</xdr:col>
      <xdr:colOff>127000</xdr:colOff>
      <xdr:row>38</xdr:row>
      <xdr:rowOff>254</xdr:rowOff>
    </xdr:to>
    <xdr:cxnSp macro="">
      <xdr:nvCxnSpPr>
        <xdr:cNvPr id="523" name="直線コネクタ 522"/>
        <xdr:cNvCxnSpPr/>
      </xdr:nvCxnSpPr>
      <xdr:spPr>
        <a:xfrm flipV="1">
          <a:off x="15481300" y="650639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4" name="消防費平均値テキスト"/>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xdr:rowOff>
    </xdr:from>
    <xdr:to>
      <xdr:col>81</xdr:col>
      <xdr:colOff>50800</xdr:colOff>
      <xdr:row>38</xdr:row>
      <xdr:rowOff>13787</xdr:rowOff>
    </xdr:to>
    <xdr:cxnSp macro="">
      <xdr:nvCxnSpPr>
        <xdr:cNvPr id="526" name="直線コネクタ 525"/>
        <xdr:cNvCxnSpPr/>
      </xdr:nvCxnSpPr>
      <xdr:spPr>
        <a:xfrm flipV="1">
          <a:off x="14592300" y="651535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13787</xdr:rowOff>
    </xdr:from>
    <xdr:to>
      <xdr:col>76</xdr:col>
      <xdr:colOff>114300</xdr:colOff>
      <xdr:row>38</xdr:row>
      <xdr:rowOff>45059</xdr:rowOff>
    </xdr:to>
    <xdr:cxnSp macro="">
      <xdr:nvCxnSpPr>
        <xdr:cNvPr id="529" name="直線コネクタ 528"/>
        <xdr:cNvCxnSpPr/>
      </xdr:nvCxnSpPr>
      <xdr:spPr>
        <a:xfrm flipV="1">
          <a:off x="13703300" y="6528887"/>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31" name="テキスト ボックス 530"/>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89957</xdr:rowOff>
    </xdr:from>
    <xdr:to>
      <xdr:col>71</xdr:col>
      <xdr:colOff>177800</xdr:colOff>
      <xdr:row>38</xdr:row>
      <xdr:rowOff>45059</xdr:rowOff>
    </xdr:to>
    <xdr:cxnSp macro="">
      <xdr:nvCxnSpPr>
        <xdr:cNvPr id="532" name="直線コネクタ 531"/>
        <xdr:cNvCxnSpPr/>
      </xdr:nvCxnSpPr>
      <xdr:spPr>
        <a:xfrm>
          <a:off x="12814300" y="6090707"/>
          <a:ext cx="889000" cy="4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4" name="テキスト ボックス 533"/>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6" name="テキスト ボックス 535"/>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111943</xdr:rowOff>
    </xdr:from>
    <xdr:to>
      <xdr:col>85</xdr:col>
      <xdr:colOff>177800</xdr:colOff>
      <xdr:row>38</xdr:row>
      <xdr:rowOff>42093</xdr:rowOff>
    </xdr:to>
    <xdr:sp macro="" textlink="">
      <xdr:nvSpPr>
        <xdr:cNvPr id="542" name="楕円 541"/>
        <xdr:cNvSpPr/>
      </xdr:nvSpPr>
      <xdr:spPr>
        <a:xfrm>
          <a:off x="16268700" y="64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90370</xdr:rowOff>
    </xdr:from>
    <xdr:ext cx="534377" cy="259045"/>
    <xdr:sp macro="" textlink="">
      <xdr:nvSpPr>
        <xdr:cNvPr id="543" name="消防費該当値テキスト"/>
        <xdr:cNvSpPr txBox="1"/>
      </xdr:nvSpPr>
      <xdr:spPr>
        <a:xfrm>
          <a:off x="16370300" y="64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120904</xdr:rowOff>
    </xdr:from>
    <xdr:to>
      <xdr:col>81</xdr:col>
      <xdr:colOff>101600</xdr:colOff>
      <xdr:row>38</xdr:row>
      <xdr:rowOff>51054</xdr:rowOff>
    </xdr:to>
    <xdr:sp macro="" textlink="">
      <xdr:nvSpPr>
        <xdr:cNvPr id="544" name="楕円 543"/>
        <xdr:cNvSpPr/>
      </xdr:nvSpPr>
      <xdr:spPr>
        <a:xfrm>
          <a:off x="1543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42181</xdr:rowOff>
    </xdr:from>
    <xdr:ext cx="534377" cy="259045"/>
    <xdr:sp macro="" textlink="">
      <xdr:nvSpPr>
        <xdr:cNvPr id="545" name="テキスト ボックス 544"/>
        <xdr:cNvSpPr txBox="1"/>
      </xdr:nvSpPr>
      <xdr:spPr>
        <a:xfrm>
          <a:off x="15214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134437</xdr:rowOff>
    </xdr:from>
    <xdr:to>
      <xdr:col>76</xdr:col>
      <xdr:colOff>165100</xdr:colOff>
      <xdr:row>38</xdr:row>
      <xdr:rowOff>64587</xdr:rowOff>
    </xdr:to>
    <xdr:sp macro="" textlink="">
      <xdr:nvSpPr>
        <xdr:cNvPr id="546" name="楕円 545"/>
        <xdr:cNvSpPr/>
      </xdr:nvSpPr>
      <xdr:spPr>
        <a:xfrm>
          <a:off x="14541500" y="6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55714</xdr:rowOff>
    </xdr:from>
    <xdr:ext cx="534377" cy="259045"/>
    <xdr:sp macro="" textlink="">
      <xdr:nvSpPr>
        <xdr:cNvPr id="547" name="テキスト ボックス 546"/>
        <xdr:cNvSpPr txBox="1"/>
      </xdr:nvSpPr>
      <xdr:spPr>
        <a:xfrm>
          <a:off x="14325111" y="65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165709</xdr:rowOff>
    </xdr:from>
    <xdr:to>
      <xdr:col>72</xdr:col>
      <xdr:colOff>38100</xdr:colOff>
      <xdr:row>38</xdr:row>
      <xdr:rowOff>95859</xdr:rowOff>
    </xdr:to>
    <xdr:sp macro="" textlink="">
      <xdr:nvSpPr>
        <xdr:cNvPr id="548" name="楕円 547"/>
        <xdr:cNvSpPr/>
      </xdr:nvSpPr>
      <xdr:spPr>
        <a:xfrm>
          <a:off x="13652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86986</xdr:rowOff>
    </xdr:from>
    <xdr:ext cx="534377" cy="259045"/>
    <xdr:sp macro="" textlink="">
      <xdr:nvSpPr>
        <xdr:cNvPr id="549" name="テキスト ボックス 548"/>
        <xdr:cNvSpPr txBox="1"/>
      </xdr:nvSpPr>
      <xdr:spPr>
        <a:xfrm>
          <a:off x="13436111" y="66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39157</xdr:rowOff>
    </xdr:from>
    <xdr:to>
      <xdr:col>67</xdr:col>
      <xdr:colOff>101600</xdr:colOff>
      <xdr:row>35</xdr:row>
      <xdr:rowOff>140757</xdr:rowOff>
    </xdr:to>
    <xdr:sp macro="" textlink="">
      <xdr:nvSpPr>
        <xdr:cNvPr id="550" name="楕円 549"/>
        <xdr:cNvSpPr/>
      </xdr:nvSpPr>
      <xdr:spPr>
        <a:xfrm>
          <a:off x="12763500" y="6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157284</xdr:rowOff>
    </xdr:from>
    <xdr:ext cx="534377" cy="259045"/>
    <xdr:sp macro="" textlink="">
      <xdr:nvSpPr>
        <xdr:cNvPr id="551" name="テキスト ボックス 550"/>
        <xdr:cNvSpPr txBox="1"/>
      </xdr:nvSpPr>
      <xdr:spPr>
        <a:xfrm>
          <a:off x="12547111" y="58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165760</xdr:rowOff>
    </xdr:from>
    <xdr:to>
      <xdr:col>85</xdr:col>
      <xdr:colOff>127000</xdr:colOff>
      <xdr:row>57</xdr:row>
      <xdr:rowOff>38316</xdr:rowOff>
    </xdr:to>
    <xdr:cxnSp macro="">
      <xdr:nvCxnSpPr>
        <xdr:cNvPr id="581" name="直線コネクタ 580"/>
        <xdr:cNvCxnSpPr/>
      </xdr:nvCxnSpPr>
      <xdr:spPr>
        <a:xfrm>
          <a:off x="15481300" y="9595510"/>
          <a:ext cx="838200" cy="2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165760</xdr:rowOff>
    </xdr:from>
    <xdr:to>
      <xdr:col>81</xdr:col>
      <xdr:colOff>50800</xdr:colOff>
      <xdr:row>56</xdr:row>
      <xdr:rowOff>115678</xdr:rowOff>
    </xdr:to>
    <xdr:cxnSp macro="">
      <xdr:nvCxnSpPr>
        <xdr:cNvPr id="584" name="直線コネクタ 583"/>
        <xdr:cNvCxnSpPr/>
      </xdr:nvCxnSpPr>
      <xdr:spPr>
        <a:xfrm flipV="1">
          <a:off x="14592300" y="9595510"/>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6" name="テキスト ボックス 585"/>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115678</xdr:rowOff>
    </xdr:from>
    <xdr:to>
      <xdr:col>76</xdr:col>
      <xdr:colOff>114300</xdr:colOff>
      <xdr:row>57</xdr:row>
      <xdr:rowOff>43135</xdr:rowOff>
    </xdr:to>
    <xdr:cxnSp macro="">
      <xdr:nvCxnSpPr>
        <xdr:cNvPr id="587" name="直線コネクタ 586"/>
        <xdr:cNvCxnSpPr/>
      </xdr:nvCxnSpPr>
      <xdr:spPr>
        <a:xfrm flipV="1">
          <a:off x="13703300" y="9716878"/>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114954</xdr:rowOff>
    </xdr:from>
    <xdr:to>
      <xdr:col>71</xdr:col>
      <xdr:colOff>177800</xdr:colOff>
      <xdr:row>57</xdr:row>
      <xdr:rowOff>43135</xdr:rowOff>
    </xdr:to>
    <xdr:cxnSp macro="">
      <xdr:nvCxnSpPr>
        <xdr:cNvPr id="590" name="直線コネクタ 589"/>
        <xdr:cNvCxnSpPr/>
      </xdr:nvCxnSpPr>
      <xdr:spPr>
        <a:xfrm>
          <a:off x="12814300" y="9716154"/>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2" name="テキスト ボックス 591"/>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4" name="テキスト ボックス 593"/>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158966</xdr:rowOff>
    </xdr:from>
    <xdr:to>
      <xdr:col>85</xdr:col>
      <xdr:colOff>177800</xdr:colOff>
      <xdr:row>57</xdr:row>
      <xdr:rowOff>89116</xdr:rowOff>
    </xdr:to>
    <xdr:sp macro="" textlink="">
      <xdr:nvSpPr>
        <xdr:cNvPr id="600" name="楕円 599"/>
        <xdr:cNvSpPr/>
      </xdr:nvSpPr>
      <xdr:spPr>
        <a:xfrm>
          <a:off x="162687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137393</xdr:rowOff>
    </xdr:from>
    <xdr:ext cx="534377" cy="259045"/>
    <xdr:sp macro="" textlink="">
      <xdr:nvSpPr>
        <xdr:cNvPr id="601" name="教育費該当値テキスト"/>
        <xdr:cNvSpPr txBox="1"/>
      </xdr:nvSpPr>
      <xdr:spPr>
        <a:xfrm>
          <a:off x="16370300" y="9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114960</xdr:rowOff>
    </xdr:from>
    <xdr:to>
      <xdr:col>81</xdr:col>
      <xdr:colOff>101600</xdr:colOff>
      <xdr:row>56</xdr:row>
      <xdr:rowOff>45110</xdr:rowOff>
    </xdr:to>
    <xdr:sp macro="" textlink="">
      <xdr:nvSpPr>
        <xdr:cNvPr id="602" name="楕円 601"/>
        <xdr:cNvSpPr/>
      </xdr:nvSpPr>
      <xdr:spPr>
        <a:xfrm>
          <a:off x="15430500" y="95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61637</xdr:rowOff>
    </xdr:from>
    <xdr:ext cx="534377" cy="259045"/>
    <xdr:sp macro="" textlink="">
      <xdr:nvSpPr>
        <xdr:cNvPr id="603" name="テキスト ボックス 602"/>
        <xdr:cNvSpPr txBox="1"/>
      </xdr:nvSpPr>
      <xdr:spPr>
        <a:xfrm>
          <a:off x="15214111" y="9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64878</xdr:rowOff>
    </xdr:from>
    <xdr:to>
      <xdr:col>76</xdr:col>
      <xdr:colOff>165100</xdr:colOff>
      <xdr:row>56</xdr:row>
      <xdr:rowOff>166478</xdr:rowOff>
    </xdr:to>
    <xdr:sp macro="" textlink="">
      <xdr:nvSpPr>
        <xdr:cNvPr id="604" name="楕円 603"/>
        <xdr:cNvSpPr/>
      </xdr:nvSpPr>
      <xdr:spPr>
        <a:xfrm>
          <a:off x="14541500" y="96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157605</xdr:rowOff>
    </xdr:from>
    <xdr:ext cx="534377" cy="259045"/>
    <xdr:sp macro="" textlink="">
      <xdr:nvSpPr>
        <xdr:cNvPr id="605" name="テキスト ボックス 604"/>
        <xdr:cNvSpPr txBox="1"/>
      </xdr:nvSpPr>
      <xdr:spPr>
        <a:xfrm>
          <a:off x="14325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163785</xdr:rowOff>
    </xdr:from>
    <xdr:to>
      <xdr:col>72</xdr:col>
      <xdr:colOff>38100</xdr:colOff>
      <xdr:row>57</xdr:row>
      <xdr:rowOff>93935</xdr:rowOff>
    </xdr:to>
    <xdr:sp macro="" textlink="">
      <xdr:nvSpPr>
        <xdr:cNvPr id="606" name="楕円 605"/>
        <xdr:cNvSpPr/>
      </xdr:nvSpPr>
      <xdr:spPr>
        <a:xfrm>
          <a:off x="13652500" y="97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85062</xdr:rowOff>
    </xdr:from>
    <xdr:ext cx="534377" cy="259045"/>
    <xdr:sp macro="" textlink="">
      <xdr:nvSpPr>
        <xdr:cNvPr id="607" name="テキスト ボックス 606"/>
        <xdr:cNvSpPr txBox="1"/>
      </xdr:nvSpPr>
      <xdr:spPr>
        <a:xfrm>
          <a:off x="13436111" y="98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64154</xdr:rowOff>
    </xdr:from>
    <xdr:to>
      <xdr:col>67</xdr:col>
      <xdr:colOff>101600</xdr:colOff>
      <xdr:row>56</xdr:row>
      <xdr:rowOff>165754</xdr:rowOff>
    </xdr:to>
    <xdr:sp macro="" textlink="">
      <xdr:nvSpPr>
        <xdr:cNvPr id="608" name="楕円 607"/>
        <xdr:cNvSpPr/>
      </xdr:nvSpPr>
      <xdr:spPr>
        <a:xfrm>
          <a:off x="12763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10831</xdr:rowOff>
    </xdr:from>
    <xdr:ext cx="534377" cy="259045"/>
    <xdr:sp macro="" textlink="">
      <xdr:nvSpPr>
        <xdr:cNvPr id="609" name="テキスト ボックス 608"/>
        <xdr:cNvSpPr txBox="1"/>
      </xdr:nvSpPr>
      <xdr:spPr>
        <a:xfrm>
          <a:off x="12547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168732</xdr:rowOff>
    </xdr:from>
    <xdr:to>
      <xdr:col>71</xdr:col>
      <xdr:colOff>177800</xdr:colOff>
      <xdr:row>78</xdr:row>
      <xdr:rowOff>139700</xdr:rowOff>
    </xdr:to>
    <xdr:cxnSp macro="">
      <xdr:nvCxnSpPr>
        <xdr:cNvPr id="645" name="直線コネクタ 644"/>
        <xdr:cNvCxnSpPr/>
      </xdr:nvCxnSpPr>
      <xdr:spPr>
        <a:xfrm>
          <a:off x="12814300" y="13370382"/>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7" name="テキスト ボックス 646"/>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9" name="テキスト ボックス 648"/>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117932</xdr:rowOff>
    </xdr:from>
    <xdr:to>
      <xdr:col>67</xdr:col>
      <xdr:colOff>101600</xdr:colOff>
      <xdr:row>78</xdr:row>
      <xdr:rowOff>48082</xdr:rowOff>
    </xdr:to>
    <xdr:sp macro="" textlink="">
      <xdr:nvSpPr>
        <xdr:cNvPr id="663" name="楕円 662"/>
        <xdr:cNvSpPr/>
      </xdr:nvSpPr>
      <xdr:spPr>
        <a:xfrm>
          <a:off x="12763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64609</xdr:rowOff>
    </xdr:from>
    <xdr:ext cx="378565" cy="259045"/>
    <xdr:sp macro="" textlink="">
      <xdr:nvSpPr>
        <xdr:cNvPr id="664" name="テキスト ボックス 663"/>
        <xdr:cNvSpPr txBox="1"/>
      </xdr:nvSpPr>
      <xdr:spPr>
        <a:xfrm>
          <a:off x="12625017" y="1309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21228</xdr:rowOff>
    </xdr:from>
    <xdr:to>
      <xdr:col>85</xdr:col>
      <xdr:colOff>127000</xdr:colOff>
      <xdr:row>96</xdr:row>
      <xdr:rowOff>56299</xdr:rowOff>
    </xdr:to>
    <xdr:cxnSp macro="">
      <xdr:nvCxnSpPr>
        <xdr:cNvPr id="693" name="直線コネクタ 692"/>
        <xdr:cNvCxnSpPr/>
      </xdr:nvCxnSpPr>
      <xdr:spPr>
        <a:xfrm>
          <a:off x="15481300" y="16480428"/>
          <a:ext cx="8382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21228</xdr:rowOff>
    </xdr:from>
    <xdr:to>
      <xdr:col>81</xdr:col>
      <xdr:colOff>50800</xdr:colOff>
      <xdr:row>96</xdr:row>
      <xdr:rowOff>22561</xdr:rowOff>
    </xdr:to>
    <xdr:cxnSp macro="">
      <xdr:nvCxnSpPr>
        <xdr:cNvPr id="696" name="直線コネクタ 695"/>
        <xdr:cNvCxnSpPr/>
      </xdr:nvCxnSpPr>
      <xdr:spPr>
        <a:xfrm flipV="1">
          <a:off x="14592300" y="1648042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8" name="テキスト ボックス 697"/>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22561</xdr:rowOff>
    </xdr:from>
    <xdr:to>
      <xdr:col>76</xdr:col>
      <xdr:colOff>114300</xdr:colOff>
      <xdr:row>96</xdr:row>
      <xdr:rowOff>23552</xdr:rowOff>
    </xdr:to>
    <xdr:cxnSp macro="">
      <xdr:nvCxnSpPr>
        <xdr:cNvPr id="699" name="直線コネクタ 698"/>
        <xdr:cNvCxnSpPr/>
      </xdr:nvCxnSpPr>
      <xdr:spPr>
        <a:xfrm flipV="1">
          <a:off x="13703300" y="16481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701" name="テキスト ボックス 700"/>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6731</xdr:rowOff>
    </xdr:from>
    <xdr:to>
      <xdr:col>71</xdr:col>
      <xdr:colOff>177800</xdr:colOff>
      <xdr:row>96</xdr:row>
      <xdr:rowOff>23552</xdr:rowOff>
    </xdr:to>
    <xdr:cxnSp macro="">
      <xdr:nvCxnSpPr>
        <xdr:cNvPr id="702" name="直線コネクタ 701"/>
        <xdr:cNvCxnSpPr/>
      </xdr:nvCxnSpPr>
      <xdr:spPr>
        <a:xfrm>
          <a:off x="12814300" y="16465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4" name="テキスト ボックス 703"/>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6" name="テキスト ボックス 705"/>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5499</xdr:rowOff>
    </xdr:from>
    <xdr:to>
      <xdr:col>85</xdr:col>
      <xdr:colOff>177800</xdr:colOff>
      <xdr:row>96</xdr:row>
      <xdr:rowOff>107099</xdr:rowOff>
    </xdr:to>
    <xdr:sp macro="" textlink="">
      <xdr:nvSpPr>
        <xdr:cNvPr id="712" name="楕円 711"/>
        <xdr:cNvSpPr/>
      </xdr:nvSpPr>
      <xdr:spPr>
        <a:xfrm>
          <a:off x="16268700" y="164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155376</xdr:rowOff>
    </xdr:from>
    <xdr:ext cx="534377" cy="259045"/>
    <xdr:sp macro="" textlink="">
      <xdr:nvSpPr>
        <xdr:cNvPr id="713" name="公債費該当値テキスト"/>
        <xdr:cNvSpPr txBox="1"/>
      </xdr:nvSpPr>
      <xdr:spPr>
        <a:xfrm>
          <a:off x="16370300" y="164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141878</xdr:rowOff>
    </xdr:from>
    <xdr:to>
      <xdr:col>81</xdr:col>
      <xdr:colOff>101600</xdr:colOff>
      <xdr:row>96</xdr:row>
      <xdr:rowOff>72028</xdr:rowOff>
    </xdr:to>
    <xdr:sp macro="" textlink="">
      <xdr:nvSpPr>
        <xdr:cNvPr id="714" name="楕円 713"/>
        <xdr:cNvSpPr/>
      </xdr:nvSpPr>
      <xdr:spPr>
        <a:xfrm>
          <a:off x="15430500" y="16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88555</xdr:rowOff>
    </xdr:from>
    <xdr:ext cx="534377" cy="259045"/>
    <xdr:sp macro="" textlink="">
      <xdr:nvSpPr>
        <xdr:cNvPr id="715" name="テキスト ボックス 714"/>
        <xdr:cNvSpPr txBox="1"/>
      </xdr:nvSpPr>
      <xdr:spPr>
        <a:xfrm>
          <a:off x="15214111" y="162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143211</xdr:rowOff>
    </xdr:from>
    <xdr:to>
      <xdr:col>76</xdr:col>
      <xdr:colOff>165100</xdr:colOff>
      <xdr:row>96</xdr:row>
      <xdr:rowOff>73361</xdr:rowOff>
    </xdr:to>
    <xdr:sp macro="" textlink="">
      <xdr:nvSpPr>
        <xdr:cNvPr id="716" name="楕円 715"/>
        <xdr:cNvSpPr/>
      </xdr:nvSpPr>
      <xdr:spPr>
        <a:xfrm>
          <a:off x="14541500" y="164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89888</xdr:rowOff>
    </xdr:from>
    <xdr:ext cx="534377" cy="259045"/>
    <xdr:sp macro="" textlink="">
      <xdr:nvSpPr>
        <xdr:cNvPr id="717" name="テキスト ボックス 716"/>
        <xdr:cNvSpPr txBox="1"/>
      </xdr:nvSpPr>
      <xdr:spPr>
        <a:xfrm>
          <a:off x="14325111" y="162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144202</xdr:rowOff>
    </xdr:from>
    <xdr:to>
      <xdr:col>72</xdr:col>
      <xdr:colOff>38100</xdr:colOff>
      <xdr:row>96</xdr:row>
      <xdr:rowOff>74352</xdr:rowOff>
    </xdr:to>
    <xdr:sp macro="" textlink="">
      <xdr:nvSpPr>
        <xdr:cNvPr id="718" name="楕円 717"/>
        <xdr:cNvSpPr/>
      </xdr:nvSpPr>
      <xdr:spPr>
        <a:xfrm>
          <a:off x="136525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90879</xdr:rowOff>
    </xdr:from>
    <xdr:ext cx="534377" cy="259045"/>
    <xdr:sp macro="" textlink="">
      <xdr:nvSpPr>
        <xdr:cNvPr id="719" name="テキスト ボックス 718"/>
        <xdr:cNvSpPr txBox="1"/>
      </xdr:nvSpPr>
      <xdr:spPr>
        <a:xfrm>
          <a:off x="13436111" y="162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127381</xdr:rowOff>
    </xdr:from>
    <xdr:to>
      <xdr:col>67</xdr:col>
      <xdr:colOff>101600</xdr:colOff>
      <xdr:row>96</xdr:row>
      <xdr:rowOff>57531</xdr:rowOff>
    </xdr:to>
    <xdr:sp macro="" textlink="">
      <xdr:nvSpPr>
        <xdr:cNvPr id="720" name="楕円 719"/>
        <xdr:cNvSpPr/>
      </xdr:nvSpPr>
      <xdr:spPr>
        <a:xfrm>
          <a:off x="12763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74058</xdr:rowOff>
    </xdr:from>
    <xdr:ext cx="534377" cy="259045"/>
    <xdr:sp macro="" textlink="">
      <xdr:nvSpPr>
        <xdr:cNvPr id="721" name="テキスト ボックス 720"/>
        <xdr:cNvSpPr txBox="1"/>
      </xdr:nvSpPr>
      <xdr:spPr>
        <a:xfrm>
          <a:off x="12547111"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3" name="テキスト ボックス 762"/>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前年度と比較し増加した主なものは、民生費である。民生費は住民税非課税世帯に対する物価高騰対応重点支援給付金給付事業や児童発達支援センター等整備事業等の増による。</a:t>
          </a:r>
        </a:p>
        <a:p>
          <a:r>
            <a:rPr kumimoji="1" lang="ja-JP" altLang="en-US" sz="1300">
              <a:latin typeface="ＭＳ Ｐゴシック" panose="020B0600070205080204" pitchFamily="50" charset="-128"/>
              <a:ea typeface="ＭＳ Ｐゴシック" panose="020B0600070205080204" pitchFamily="50" charset="-128"/>
            </a:rPr>
            <a:t>一方、前年度と比較し減少した主なものは、総務費、衛生費、教育費である。総務費は、庁舎建設事業等、衛生費は、新型コロナウイルスワクチン接種体制確保事業等、教育費は、学校給食センター調理場建設事業等の減による。</a:t>
          </a:r>
        </a:p>
        <a:p>
          <a:r>
            <a:rPr kumimoji="1" lang="ja-JP" altLang="en-US" sz="1300">
              <a:latin typeface="ＭＳ Ｐゴシック" panose="020B0600070205080204" pitchFamily="50" charset="-128"/>
              <a:ea typeface="ＭＳ Ｐゴシック" panose="020B0600070205080204" pitchFamily="50" charset="-128"/>
            </a:rPr>
            <a:t>また、特に総務費、民生費、労働費及び土木費については、類似団体、全国及び千葉県平均と比較して低い水準となっている。なお、全体的な傾向として、その年度における特殊要因を除けば、他団体と比較して、低い水準のものが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と比較して０．３７ポイント減の６．９１％となった。実質単年度収支は、財政調整基金の取崩しに伴って赤字となった。また、財政調整基金の標準財政規模比は０．０３ポイント増の８．８１％となったが、「財政運営の基本的計画」に掲げた目標値である令和１０年度末で標準財政規模比１０．０％以上の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が減少したが、墓地事業特別会計は増加した。決算規模は、一般会計において、歳入歳出がともに減となり、増減額は歳入が歳出を上回り、墓地事業特別会計では、歳入歳出ともに増となり、増減額は歳入が歳出を上回った。</a:t>
          </a:r>
        </a:p>
        <a:p>
          <a:r>
            <a:rPr kumimoji="1" lang="ja-JP" altLang="en-US" sz="1400">
              <a:latin typeface="ＭＳ ゴシック" pitchFamily="49" charset="-128"/>
              <a:ea typeface="ＭＳ ゴシック" pitchFamily="49" charset="-128"/>
            </a:rPr>
            <a:t>その他の会計では、国民健康保険事業特別会計は歳入歳出ともに減少し、介護保険事業特別会計、後期高齢者医療特別会計では歳入歳出ともに増加しており、実質収支額としては、国民健康保険事業特別会計、後期高齢者医療特別会計では増加したが、介護保険事業特別会計は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分子は，一般会計等が負担する元利償還金及び準元利償還金がいずれも減となったことにより減少した。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全ての要素が減少した。充当可能財源等においては、充当可能基金は増となったが、充当可能特定歳入及び基準財政需要額算入見込額が減となったため減少した。地方債現在高の減など将来負担額の減が大きかったため，結果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主に公共施設等整備基金への積立により、前年度と比較して４億６，５００万円の増となった。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１０年度末で標準財政規模１０．０％以上の基金残高の確保を目指していくことに加え、公共施設等整備基金については、公共施設等の計画的な修繕、建替え等の整備に必要な財源を確保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公共施設等整備基金：公共施設等の計画的な修繕、建替え等の整備に必要な経費に充てるための基金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公共施設等整備基金：普通財産の売払い等に伴う積立金の増による。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公共施設等整備基金について、公共施設等の計画的な修繕、建替え等の整備に必要な財源を確保するため、基金の醸成に努める。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児童発達支援センター等整備事業や民間保育園運営事業、物価高騰に伴う経費の増等に対応するため、１２億４，０８８万円を取り崩したが、前年度剰余金等の積立てとして、１３億３，２７８万円を積み立てたため、前年度末残高と比較して９，２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取崩しの抑制と定期的な積立により、「財政運営の基本的計画」に掲げた目標値である令和１０年度末で標準財政規模比１０．０％以上の基金残高の確保に努めていく。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る公債費の高止まりに対応するため、令和５年度当初予算時における取崩し額は２億円であったが、前年度繰越金等の増加により年度末における取崩し額は０円となり、前年度と比較して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70844065</v>
      </c>
      <c r="BO4" s="371"/>
      <c r="BP4" s="371"/>
      <c r="BQ4" s="371"/>
      <c r="BR4" s="371"/>
      <c r="BS4" s="371"/>
      <c r="BT4" s="371"/>
      <c r="BU4" s="372"/>
      <c r="BV4" s="370">
        <v>73726813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6.9</v>
      </c>
      <c r="CU4" s="377"/>
      <c r="CV4" s="377"/>
      <c r="CW4" s="377"/>
      <c r="CX4" s="377"/>
      <c r="CY4" s="377"/>
      <c r="CZ4" s="377"/>
      <c r="DA4" s="378"/>
      <c r="DB4" s="376">
        <v>7.3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67395050</v>
      </c>
      <c r="BO5" s="408"/>
      <c r="BP5" s="408"/>
      <c r="BQ5" s="408"/>
      <c r="BR5" s="408"/>
      <c r="BS5" s="408"/>
      <c r="BT5" s="408"/>
      <c r="BU5" s="409"/>
      <c r="BV5" s="407">
        <v>70512761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96.6</v>
      </c>
      <c r="CU5" s="405"/>
      <c r="CV5" s="405"/>
      <c r="CW5" s="405"/>
      <c r="CX5" s="405"/>
      <c r="CY5" s="405"/>
      <c r="CZ5" s="405"/>
      <c r="DA5" s="406"/>
      <c r="DB5" s="404">
        <v>95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3449015</v>
      </c>
      <c r="BO6" s="408"/>
      <c r="BP6" s="408"/>
      <c r="BQ6" s="408"/>
      <c r="BR6" s="408"/>
      <c r="BS6" s="408"/>
      <c r="BT6" s="408"/>
      <c r="BU6" s="409"/>
      <c r="BV6" s="407">
        <v>3214052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97.3</v>
      </c>
      <c r="CU6" s="445"/>
      <c r="CV6" s="445"/>
      <c r="CW6" s="445"/>
      <c r="CX6" s="445"/>
      <c r="CY6" s="445"/>
      <c r="CZ6" s="445"/>
      <c r="DA6" s="446"/>
      <c r="DB6" s="444">
        <v>96.6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868711</v>
      </c>
      <c r="BO7" s="408"/>
      <c r="BP7" s="408"/>
      <c r="BQ7" s="408"/>
      <c r="BR7" s="408"/>
      <c r="BS7" s="408"/>
      <c r="BT7" s="408"/>
      <c r="BU7" s="409"/>
      <c r="BV7" s="407">
        <v>558891</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37360843</v>
      </c>
      <c r="CU7" s="408"/>
      <c r="CV7" s="408"/>
      <c r="CW7" s="408"/>
      <c r="CX7" s="408"/>
      <c r="CY7" s="408"/>
      <c r="CZ7" s="408"/>
      <c r="DA7" s="409"/>
      <c r="DB7" s="407">
        <v>36455558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2580304</v>
      </c>
      <c r="BO8" s="408"/>
      <c r="BP8" s="408"/>
      <c r="BQ8" s="408"/>
      <c r="BR8" s="408"/>
      <c r="BS8" s="408"/>
      <c r="BT8" s="408"/>
      <c r="BU8" s="409"/>
      <c r="BV8" s="407">
        <v>2655161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0.91</v>
      </c>
      <c r="CU8" s="448"/>
      <c r="CV8" s="448"/>
      <c r="CW8" s="448"/>
      <c r="CX8" s="448"/>
      <c r="CY8" s="448"/>
      <c r="CZ8" s="448"/>
      <c r="DA8" s="449"/>
      <c r="DB8" s="447">
        <v>0.92</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199498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-74857</v>
      </c>
      <c r="BO9" s="408"/>
      <c r="BP9" s="408"/>
      <c r="BQ9" s="408"/>
      <c r="BR9" s="408"/>
      <c r="BS9" s="408"/>
      <c r="BT9" s="408"/>
      <c r="BU9" s="409"/>
      <c r="BV9" s="407">
        <v>-353177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12.3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193152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2780</v>
      </c>
      <c r="BO10" s="408"/>
      <c r="BP10" s="408"/>
      <c r="BQ10" s="408"/>
      <c r="BR10" s="408"/>
      <c r="BS10" s="408"/>
      <c r="BT10" s="408"/>
      <c r="BU10" s="409"/>
      <c r="BV10" s="407">
        <v>1340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205748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1240882</v>
      </c>
      <c r="BO12" s="408"/>
      <c r="BP12" s="408"/>
      <c r="BQ12" s="408"/>
      <c r="BR12" s="408"/>
      <c r="BS12" s="408"/>
      <c r="BT12" s="408"/>
      <c r="BU12" s="409"/>
      <c r="BV12" s="407">
        <v>2398454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198326</v>
      </c>
      <c r="S13" s="492"/>
      <c r="T13" s="492"/>
      <c r="U13" s="492"/>
      <c r="V13" s="493"/>
      <c r="W13" s="423" t="s">
        <v>131</v>
      </c>
      <c r="X13" s="424"/>
      <c r="Y13" s="424"/>
      <c r="Z13" s="424"/>
      <c r="AA13" s="424"/>
      <c r="AB13" s="414"/>
      <c r="AC13" s="458">
        <v>943</v>
      </c>
      <c r="AD13" s="459"/>
      <c r="AE13" s="459"/>
      <c r="AF13" s="459"/>
      <c r="AG13" s="501"/>
      <c r="AH13" s="458">
        <v>1046</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-1312959</v>
      </c>
      <c r="BO13" s="408"/>
      <c r="BP13" s="408"/>
      <c r="BQ13" s="408"/>
      <c r="BR13" s="408"/>
      <c r="BS13" s="408"/>
      <c r="BT13" s="408"/>
      <c r="BU13" s="409"/>
      <c r="BV13" s="407">
        <v>-2750291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204717</v>
      </c>
      <c r="S14" s="492"/>
      <c r="T14" s="492"/>
      <c r="U14" s="492"/>
      <c r="V14" s="493"/>
      <c r="W14" s="397"/>
      <c r="X14" s="398"/>
      <c r="Y14" s="398"/>
      <c r="Z14" s="398"/>
      <c r="AA14" s="398"/>
      <c r="AB14" s="387"/>
      <c r="AC14" s="494">
        <v>1.1000000000000001</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v>
      </c>
      <c r="CU14" s="506"/>
      <c r="CV14" s="506"/>
      <c r="CW14" s="506"/>
      <c r="CX14" s="506"/>
      <c r="CY14" s="506"/>
      <c r="CZ14" s="506"/>
      <c r="DA14" s="507"/>
      <c r="DB14" s="505">
        <v>6.1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198046</v>
      </c>
      <c r="S15" s="492"/>
      <c r="T15" s="492"/>
      <c r="U15" s="492"/>
      <c r="V15" s="493"/>
      <c r="W15" s="423" t="s">
        <v>137</v>
      </c>
      <c r="X15" s="424"/>
      <c r="Y15" s="424"/>
      <c r="Z15" s="424"/>
      <c r="AA15" s="424"/>
      <c r="AB15" s="414"/>
      <c r="AC15" s="458">
        <v>16478</v>
      </c>
      <c r="AD15" s="459"/>
      <c r="AE15" s="459"/>
      <c r="AF15" s="459"/>
      <c r="AG15" s="501"/>
      <c r="AH15" s="458">
        <v>16636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26999927</v>
      </c>
      <c r="BO15" s="371"/>
      <c r="BP15" s="371"/>
      <c r="BQ15" s="371"/>
      <c r="BR15" s="371"/>
      <c r="BS15" s="371"/>
      <c r="BT15" s="371"/>
      <c r="BU15" s="372"/>
      <c r="BV15" s="370">
        <v>26082600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19.100000000000001</v>
      </c>
      <c r="AD16" s="495"/>
      <c r="AE16" s="495"/>
      <c r="AF16" s="495"/>
      <c r="AG16" s="496"/>
      <c r="AH16" s="494">
        <v>20.6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29786584</v>
      </c>
      <c r="BO16" s="408"/>
      <c r="BP16" s="408"/>
      <c r="BQ16" s="408"/>
      <c r="BR16" s="408"/>
      <c r="BS16" s="408"/>
      <c r="BT16" s="408"/>
      <c r="BU16" s="409"/>
      <c r="BV16" s="407">
        <v>28707750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68815</v>
      </c>
      <c r="AD17" s="459"/>
      <c r="AE17" s="459"/>
      <c r="AF17" s="459"/>
      <c r="AG17" s="501"/>
      <c r="AH17" s="458">
        <v>63011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34384616</v>
      </c>
      <c r="BO17" s="408"/>
      <c r="BP17" s="408"/>
      <c r="BQ17" s="408"/>
      <c r="BR17" s="408"/>
      <c r="BS17" s="408"/>
      <c r="BT17" s="408"/>
      <c r="BU17" s="409"/>
      <c r="BV17" s="407">
        <v>33214357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51.39</v>
      </c>
      <c r="M18" s="531"/>
      <c r="N18" s="531"/>
      <c r="O18" s="531"/>
      <c r="P18" s="531"/>
      <c r="Q18" s="531"/>
      <c r="R18" s="532"/>
      <c r="S18" s="532"/>
      <c r="T18" s="532"/>
      <c r="U18" s="532"/>
      <c r="V18" s="533"/>
      <c r="W18" s="425"/>
      <c r="X18" s="426"/>
      <c r="Y18" s="426"/>
      <c r="Z18" s="426"/>
      <c r="AA18" s="426"/>
      <c r="AB18" s="417"/>
      <c r="AC18" s="534">
        <v>79.8</v>
      </c>
      <c r="AD18" s="535"/>
      <c r="AE18" s="535"/>
      <c r="AF18" s="535"/>
      <c r="AG18" s="536"/>
      <c r="AH18" s="534">
        <v>78.099999999999994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37793860</v>
      </c>
      <c r="BO18" s="408"/>
      <c r="BP18" s="408"/>
      <c r="BQ18" s="408"/>
      <c r="BR18" s="408"/>
      <c r="BS18" s="408"/>
      <c r="BT18" s="408"/>
      <c r="BU18" s="409"/>
      <c r="BV18" s="407">
        <v>36672568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3882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47752087</v>
      </c>
      <c r="BO19" s="408"/>
      <c r="BP19" s="408"/>
      <c r="BQ19" s="408"/>
      <c r="BR19" s="408"/>
      <c r="BS19" s="408"/>
      <c r="BT19" s="408"/>
      <c r="BU19" s="409"/>
      <c r="BV19" s="407">
        <v>47141957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85158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38952028</v>
      </c>
      <c r="BO22" s="371"/>
      <c r="BP22" s="371"/>
      <c r="BQ22" s="371"/>
      <c r="BR22" s="371"/>
      <c r="BS22" s="371"/>
      <c r="BT22" s="371"/>
      <c r="BU22" s="372"/>
      <c r="BV22" s="370">
        <v>42355400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33722071</v>
      </c>
      <c r="BO23" s="408"/>
      <c r="BP23" s="408"/>
      <c r="BQ23" s="408"/>
      <c r="BR23" s="408"/>
      <c r="BS23" s="408"/>
      <c r="BT23" s="408"/>
      <c r="BU23" s="409"/>
      <c r="BV23" s="407">
        <v>36398687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9460</v>
      </c>
      <c r="R24" s="459"/>
      <c r="S24" s="459"/>
      <c r="T24" s="459"/>
      <c r="U24" s="459"/>
      <c r="V24" s="501"/>
      <c r="W24" s="553"/>
      <c r="X24" s="554"/>
      <c r="Y24" s="555"/>
      <c r="Z24" s="457" t="s">
        <v>162</v>
      </c>
      <c r="AA24" s="437"/>
      <c r="AB24" s="437"/>
      <c r="AC24" s="437"/>
      <c r="AD24" s="437"/>
      <c r="AE24" s="437"/>
      <c r="AF24" s="437"/>
      <c r="AG24" s="438"/>
      <c r="AH24" s="458">
        <v>1175</v>
      </c>
      <c r="AI24" s="459"/>
      <c r="AJ24" s="459"/>
      <c r="AK24" s="459"/>
      <c r="AL24" s="501"/>
      <c r="AM24" s="458">
        <v>3594325</v>
      </c>
      <c r="AN24" s="459"/>
      <c r="AO24" s="459"/>
      <c r="AP24" s="459"/>
      <c r="AQ24" s="459"/>
      <c r="AR24" s="501"/>
      <c r="AS24" s="458">
        <v>3059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20913396</v>
      </c>
      <c r="BO24" s="408"/>
      <c r="BP24" s="408"/>
      <c r="BQ24" s="408"/>
      <c r="BR24" s="408"/>
      <c r="BS24" s="408"/>
      <c r="BT24" s="408"/>
      <c r="BU24" s="409"/>
      <c r="BV24" s="407">
        <v>22637080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8040</v>
      </c>
      <c r="R25" s="459"/>
      <c r="S25" s="459"/>
      <c r="T25" s="459"/>
      <c r="U25" s="459"/>
      <c r="V25" s="501"/>
      <c r="W25" s="553"/>
      <c r="X25" s="554"/>
      <c r="Y25" s="555"/>
      <c r="Z25" s="457" t="s">
        <v>165</v>
      </c>
      <c r="AA25" s="437"/>
      <c r="AB25" s="437"/>
      <c r="AC25" s="437"/>
      <c r="AD25" s="437"/>
      <c r="AE25" s="437"/>
      <c r="AF25" s="437"/>
      <c r="AG25" s="438"/>
      <c r="AH25" s="458">
        <v>230</v>
      </c>
      <c r="AI25" s="459"/>
      <c r="AJ25" s="459"/>
      <c r="AK25" s="459"/>
      <c r="AL25" s="501"/>
      <c r="AM25" s="458">
        <v>652280</v>
      </c>
      <c r="AN25" s="459"/>
      <c r="AO25" s="459"/>
      <c r="AP25" s="459"/>
      <c r="AQ25" s="459"/>
      <c r="AR25" s="501"/>
      <c r="AS25" s="458">
        <v>2836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16171217</v>
      </c>
      <c r="BO25" s="371"/>
      <c r="BP25" s="371"/>
      <c r="BQ25" s="371"/>
      <c r="BR25" s="371"/>
      <c r="BS25" s="371"/>
      <c r="BT25" s="371"/>
      <c r="BU25" s="372"/>
      <c r="BV25" s="370">
        <v>19184306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7370</v>
      </c>
      <c r="R26" s="459"/>
      <c r="S26" s="459"/>
      <c r="T26" s="459"/>
      <c r="U26" s="459"/>
      <c r="V26" s="501"/>
      <c r="W26" s="553"/>
      <c r="X26" s="554"/>
      <c r="Y26" s="555"/>
      <c r="Z26" s="457" t="s">
        <v>168</v>
      </c>
      <c r="AA26" s="559"/>
      <c r="AB26" s="559"/>
      <c r="AC26" s="559"/>
      <c r="AD26" s="559"/>
      <c r="AE26" s="559"/>
      <c r="AF26" s="559"/>
      <c r="AG26" s="560"/>
      <c r="AH26" s="458">
        <v>36</v>
      </c>
      <c r="AI26" s="459"/>
      <c r="AJ26" s="459"/>
      <c r="AK26" s="459"/>
      <c r="AL26" s="501"/>
      <c r="AM26" s="458">
        <v>128196</v>
      </c>
      <c r="AN26" s="459"/>
      <c r="AO26" s="459"/>
      <c r="AP26" s="459"/>
      <c r="AQ26" s="459"/>
      <c r="AR26" s="501"/>
      <c r="AS26" s="458">
        <v>3561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5200</v>
      </c>
      <c r="R27" s="459"/>
      <c r="S27" s="459"/>
      <c r="T27" s="459"/>
      <c r="U27" s="459"/>
      <c r="V27" s="501"/>
      <c r="W27" s="553"/>
      <c r="X27" s="554"/>
      <c r="Y27" s="555"/>
      <c r="Z27" s="457" t="s">
        <v>171</v>
      </c>
      <c r="AA27" s="437"/>
      <c r="AB27" s="437"/>
      <c r="AC27" s="437"/>
      <c r="AD27" s="437"/>
      <c r="AE27" s="437"/>
      <c r="AF27" s="437"/>
      <c r="AG27" s="438"/>
      <c r="AH27" s="458">
        <v>30</v>
      </c>
      <c r="AI27" s="459"/>
      <c r="AJ27" s="459"/>
      <c r="AK27" s="459"/>
      <c r="AL27" s="501"/>
      <c r="AM27" s="458">
        <v>113490</v>
      </c>
      <c r="AN27" s="459"/>
      <c r="AO27" s="459"/>
      <c r="AP27" s="459"/>
      <c r="AQ27" s="459"/>
      <c r="AR27" s="501"/>
      <c r="AS27" s="458">
        <v>3783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700000</v>
      </c>
      <c r="BO27" s="527"/>
      <c r="BP27" s="527"/>
      <c r="BQ27" s="527"/>
      <c r="BR27" s="527"/>
      <c r="BS27" s="527"/>
      <c r="BT27" s="527"/>
      <c r="BU27" s="528"/>
      <c r="BV27" s="526">
        <v>700000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3292118</v>
      </c>
      <c r="BO28" s="371"/>
      <c r="BP28" s="371"/>
      <c r="BQ28" s="371"/>
      <c r="BR28" s="371"/>
      <c r="BS28" s="371"/>
      <c r="BT28" s="371"/>
      <c r="BU28" s="372"/>
      <c r="BV28" s="370">
        <v>3200220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26</v>
      </c>
      <c r="M29" s="459"/>
      <c r="N29" s="459"/>
      <c r="O29" s="459"/>
      <c r="P29" s="501"/>
      <c r="Q29" s="458">
        <v>4600</v>
      </c>
      <c r="R29" s="459"/>
      <c r="S29" s="459"/>
      <c r="T29" s="459"/>
      <c r="U29" s="459"/>
      <c r="V29" s="501"/>
      <c r="W29" s="556"/>
      <c r="X29" s="557"/>
      <c r="Y29" s="558"/>
      <c r="Z29" s="457" t="s">
        <v>177</v>
      </c>
      <c r="AA29" s="437"/>
      <c r="AB29" s="437"/>
      <c r="AC29" s="437"/>
      <c r="AD29" s="437"/>
      <c r="AE29" s="437"/>
      <c r="AF29" s="437"/>
      <c r="AG29" s="438"/>
      <c r="AH29" s="458">
        <v>1205</v>
      </c>
      <c r="AI29" s="459"/>
      <c r="AJ29" s="459"/>
      <c r="AK29" s="459"/>
      <c r="AL29" s="501"/>
      <c r="AM29" s="458">
        <v>3707815</v>
      </c>
      <c r="AN29" s="459"/>
      <c r="AO29" s="459"/>
      <c r="AP29" s="459"/>
      <c r="AQ29" s="459"/>
      <c r="AR29" s="501"/>
      <c r="AS29" s="458">
        <v>3077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910083</v>
      </c>
      <c r="BO29" s="408"/>
      <c r="BP29" s="408"/>
      <c r="BQ29" s="408"/>
      <c r="BR29" s="408"/>
      <c r="BS29" s="408"/>
      <c r="BT29" s="408"/>
      <c r="BU29" s="409"/>
      <c r="BV29" s="407">
        <v>909510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103.2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4397718</v>
      </c>
      <c r="BO30" s="527"/>
      <c r="BP30" s="527"/>
      <c r="BQ30" s="527"/>
      <c r="BR30" s="527"/>
      <c r="BS30" s="527"/>
      <c r="BT30" s="527"/>
      <c r="BU30" s="528"/>
      <c r="BV30" s="526">
        <v>4025400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八千代市水道サービス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墓地事業特別会計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八千代市地域振興財団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千葉県後期高齢者医療広域連合（後期高齢者医療特別会計）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四市複合事務組合（一般会計）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印旛利根川水防事務組合（一般会計）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北千葉広域水道企業団（水道用水供給事業会計）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eowrx1vzmDwoYLwGSw8O8vNqxrKv4/G8OzJnbIcXzOOSRSZ+nHHeUQXBoJzGPtgc4zDNyY2tKdVYZs1OY5drw==" saltValue="S4aRLgyroFMNlfvioJa4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31321013</v>
      </c>
      <c r="S5" s="613"/>
      <c r="T5" s="613"/>
      <c r="U5" s="613"/>
      <c r="V5" s="613"/>
      <c r="W5" s="613"/>
      <c r="X5" s="613"/>
      <c r="Y5" s="614"/>
      <c r="Z5" s="615">
        <v>44.2</v>
      </c>
      <c r="AA5" s="615"/>
      <c r="AB5" s="615"/>
      <c r="AC5" s="615"/>
      <c r="AD5" s="616">
        <v>28855054</v>
      </c>
      <c r="AE5" s="616"/>
      <c r="AF5" s="616"/>
      <c r="AG5" s="616"/>
      <c r="AH5" s="616"/>
      <c r="AI5" s="616"/>
      <c r="AJ5" s="616"/>
      <c r="AK5" s="616"/>
      <c r="AL5" s="617">
        <v>74.3</v>
      </c>
      <c r="AM5" s="618"/>
      <c r="AN5" s="618"/>
      <c r="AO5" s="619"/>
      <c r="AP5" s="609" t="s">
        <v>216</v>
      </c>
      <c r="AQ5" s="610"/>
      <c r="AR5" s="610"/>
      <c r="AS5" s="610"/>
      <c r="AT5" s="610"/>
      <c r="AU5" s="610"/>
      <c r="AV5" s="610"/>
      <c r="AW5" s="610"/>
      <c r="AX5" s="610"/>
      <c r="AY5" s="610"/>
      <c r="AZ5" s="610"/>
      <c r="BA5" s="610"/>
      <c r="BB5" s="610"/>
      <c r="BC5" s="610"/>
      <c r="BD5" s="610"/>
      <c r="BE5" s="610"/>
      <c r="BF5" s="611"/>
      <c r="BG5" s="623">
        <v>28851584</v>
      </c>
      <c r="BH5" s="624"/>
      <c r="BI5" s="624"/>
      <c r="BJ5" s="624"/>
      <c r="BK5" s="624"/>
      <c r="BL5" s="624"/>
      <c r="BM5" s="624"/>
      <c r="BN5" s="625"/>
      <c r="BO5" s="626">
        <v>92.1</v>
      </c>
      <c r="BP5" s="626"/>
      <c r="BQ5" s="626"/>
      <c r="BR5" s="626"/>
      <c r="BS5" s="627">
        <v>248633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405355</v>
      </c>
      <c r="S6" s="624"/>
      <c r="T6" s="624"/>
      <c r="U6" s="624"/>
      <c r="V6" s="624"/>
      <c r="W6" s="624"/>
      <c r="X6" s="624"/>
      <c r="Y6" s="625"/>
      <c r="Z6" s="626">
        <v>0.6</v>
      </c>
      <c r="AA6" s="626"/>
      <c r="AB6" s="626"/>
      <c r="AC6" s="626"/>
      <c r="AD6" s="627">
        <v>405355</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28851584</v>
      </c>
      <c r="BH6" s="624"/>
      <c r="BI6" s="624"/>
      <c r="BJ6" s="624"/>
      <c r="BK6" s="624"/>
      <c r="BL6" s="624"/>
      <c r="BM6" s="624"/>
      <c r="BN6" s="625"/>
      <c r="BO6" s="626">
        <v>92.1</v>
      </c>
      <c r="BP6" s="626"/>
      <c r="BQ6" s="626"/>
      <c r="BR6" s="626"/>
      <c r="BS6" s="627">
        <v>248633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414208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413309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16408</v>
      </c>
      <c r="S7" s="624"/>
      <c r="T7" s="624"/>
      <c r="U7" s="624"/>
      <c r="V7" s="624"/>
      <c r="W7" s="624"/>
      <c r="X7" s="624"/>
      <c r="Y7" s="625"/>
      <c r="Z7" s="626">
        <v>0</v>
      </c>
      <c r="AA7" s="626"/>
      <c r="AB7" s="626"/>
      <c r="AC7" s="626"/>
      <c r="AD7" s="627">
        <v>16408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15314156</v>
      </c>
      <c r="BH7" s="624"/>
      <c r="BI7" s="624"/>
      <c r="BJ7" s="624"/>
      <c r="BK7" s="624"/>
      <c r="BL7" s="624"/>
      <c r="BM7" s="624"/>
      <c r="BN7" s="625"/>
      <c r="BO7" s="626">
        <v>48.9</v>
      </c>
      <c r="BP7" s="626"/>
      <c r="BQ7" s="626"/>
      <c r="BR7" s="626"/>
      <c r="BS7" s="627">
        <v>248633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5678004</v>
      </c>
      <c r="CS7" s="624"/>
      <c r="CT7" s="624"/>
      <c r="CU7" s="624"/>
      <c r="CV7" s="624"/>
      <c r="CW7" s="624"/>
      <c r="CX7" s="624"/>
      <c r="CY7" s="625"/>
      <c r="CZ7" s="626">
        <v>8.4</v>
      </c>
      <c r="DA7" s="626"/>
      <c r="DB7" s="626"/>
      <c r="DC7" s="626"/>
      <c r="DD7" s="632">
        <v>35406</v>
      </c>
      <c r="DE7" s="624"/>
      <c r="DF7" s="624"/>
      <c r="DG7" s="624"/>
      <c r="DH7" s="624"/>
      <c r="DI7" s="624"/>
      <c r="DJ7" s="624"/>
      <c r="DK7" s="624"/>
      <c r="DL7" s="624"/>
      <c r="DM7" s="624"/>
      <c r="DN7" s="624"/>
      <c r="DO7" s="624"/>
      <c r="DP7" s="625"/>
      <c r="DQ7" s="632">
        <v>4744851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232898</v>
      </c>
      <c r="S8" s="624"/>
      <c r="T8" s="624"/>
      <c r="U8" s="624"/>
      <c r="V8" s="624"/>
      <c r="W8" s="624"/>
      <c r="X8" s="624"/>
      <c r="Y8" s="625"/>
      <c r="Z8" s="626">
        <v>0.3</v>
      </c>
      <c r="AA8" s="626"/>
      <c r="AB8" s="626"/>
      <c r="AC8" s="626"/>
      <c r="AD8" s="627">
        <v>232898</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381068</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33892758</v>
      </c>
      <c r="CS8" s="624"/>
      <c r="CT8" s="624"/>
      <c r="CU8" s="624"/>
      <c r="CV8" s="624"/>
      <c r="CW8" s="624"/>
      <c r="CX8" s="624"/>
      <c r="CY8" s="625"/>
      <c r="CZ8" s="626">
        <v>50.3</v>
      </c>
      <c r="DA8" s="626"/>
      <c r="DB8" s="626"/>
      <c r="DC8" s="626"/>
      <c r="DD8" s="632">
        <v>1719655</v>
      </c>
      <c r="DE8" s="624"/>
      <c r="DF8" s="624"/>
      <c r="DG8" s="624"/>
      <c r="DH8" s="624"/>
      <c r="DI8" s="624"/>
      <c r="DJ8" s="624"/>
      <c r="DK8" s="624"/>
      <c r="DL8" s="624"/>
      <c r="DM8" s="624"/>
      <c r="DN8" s="624"/>
      <c r="DO8" s="624"/>
      <c r="DP8" s="625"/>
      <c r="DQ8" s="632">
        <v>17015229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279299</v>
      </c>
      <c r="S9" s="624"/>
      <c r="T9" s="624"/>
      <c r="U9" s="624"/>
      <c r="V9" s="624"/>
      <c r="W9" s="624"/>
      <c r="X9" s="624"/>
      <c r="Y9" s="625"/>
      <c r="Z9" s="626">
        <v>0.4</v>
      </c>
      <c r="AA9" s="626"/>
      <c r="AB9" s="626"/>
      <c r="AC9" s="626"/>
      <c r="AD9" s="627">
        <v>279299</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13534433</v>
      </c>
      <c r="BH9" s="624"/>
      <c r="BI9" s="624"/>
      <c r="BJ9" s="624"/>
      <c r="BK9" s="624"/>
      <c r="BL9" s="624"/>
      <c r="BM9" s="624"/>
      <c r="BN9" s="625"/>
      <c r="BO9" s="626">
        <v>43.2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6655684</v>
      </c>
      <c r="CS9" s="624"/>
      <c r="CT9" s="624"/>
      <c r="CU9" s="624"/>
      <c r="CV9" s="624"/>
      <c r="CW9" s="624"/>
      <c r="CX9" s="624"/>
      <c r="CY9" s="625"/>
      <c r="CZ9" s="626">
        <v>9.9</v>
      </c>
      <c r="DA9" s="626"/>
      <c r="DB9" s="626"/>
      <c r="DC9" s="626"/>
      <c r="DD9" s="632">
        <v>246362</v>
      </c>
      <c r="DE9" s="624"/>
      <c r="DF9" s="624"/>
      <c r="DG9" s="624"/>
      <c r="DH9" s="624"/>
      <c r="DI9" s="624"/>
      <c r="DJ9" s="624"/>
      <c r="DK9" s="624"/>
      <c r="DL9" s="624"/>
      <c r="DM9" s="624"/>
      <c r="DN9" s="624"/>
      <c r="DO9" s="624"/>
      <c r="DP9" s="625"/>
      <c r="DQ9" s="632">
        <v>5134451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470142</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11928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11928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4637064</v>
      </c>
      <c r="S11" s="624"/>
      <c r="T11" s="624"/>
      <c r="U11" s="624"/>
      <c r="V11" s="624"/>
      <c r="W11" s="624"/>
      <c r="X11" s="624"/>
      <c r="Y11" s="625"/>
      <c r="Z11" s="628">
        <v>6.5</v>
      </c>
      <c r="AA11" s="629"/>
      <c r="AB11" s="629"/>
      <c r="AC11" s="635"/>
      <c r="AD11" s="632">
        <v>4637064</v>
      </c>
      <c r="AE11" s="624"/>
      <c r="AF11" s="624"/>
      <c r="AG11" s="624"/>
      <c r="AH11" s="624"/>
      <c r="AI11" s="624"/>
      <c r="AJ11" s="624"/>
      <c r="AK11" s="625"/>
      <c r="AL11" s="628">
        <v>11.9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928513</v>
      </c>
      <c r="BH11" s="624"/>
      <c r="BI11" s="624"/>
      <c r="BJ11" s="624"/>
      <c r="BK11" s="624"/>
      <c r="BL11" s="624"/>
      <c r="BM11" s="624"/>
      <c r="BN11" s="625"/>
      <c r="BO11" s="626">
        <v>3</v>
      </c>
      <c r="BP11" s="626"/>
      <c r="BQ11" s="626"/>
      <c r="BR11" s="626"/>
      <c r="BS11" s="627">
        <v>248633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368757</v>
      </c>
      <c r="CS11" s="624"/>
      <c r="CT11" s="624"/>
      <c r="CU11" s="624"/>
      <c r="CV11" s="624"/>
      <c r="CW11" s="624"/>
      <c r="CX11" s="624"/>
      <c r="CY11" s="625"/>
      <c r="CZ11" s="626">
        <v>0.5</v>
      </c>
      <c r="DA11" s="626"/>
      <c r="DB11" s="626"/>
      <c r="DC11" s="626"/>
      <c r="DD11" s="632">
        <v>10715</v>
      </c>
      <c r="DE11" s="624"/>
      <c r="DF11" s="624"/>
      <c r="DG11" s="624"/>
      <c r="DH11" s="624"/>
      <c r="DI11" s="624"/>
      <c r="DJ11" s="624"/>
      <c r="DK11" s="624"/>
      <c r="DL11" s="624"/>
      <c r="DM11" s="624"/>
      <c r="DN11" s="624"/>
      <c r="DO11" s="624"/>
      <c r="DP11" s="625"/>
      <c r="DQ11" s="632">
        <v>282715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53827</v>
      </c>
      <c r="S12" s="624"/>
      <c r="T12" s="624"/>
      <c r="U12" s="624"/>
      <c r="V12" s="624"/>
      <c r="W12" s="624"/>
      <c r="X12" s="624"/>
      <c r="Y12" s="625"/>
      <c r="Z12" s="626">
        <v>0.1</v>
      </c>
      <c r="AA12" s="626"/>
      <c r="AB12" s="626"/>
      <c r="AC12" s="626"/>
      <c r="AD12" s="627">
        <v>53827</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11924224</v>
      </c>
      <c r="BH12" s="624"/>
      <c r="BI12" s="624"/>
      <c r="BJ12" s="624"/>
      <c r="BK12" s="624"/>
      <c r="BL12" s="624"/>
      <c r="BM12" s="624"/>
      <c r="BN12" s="625"/>
      <c r="BO12" s="626">
        <v>38.1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480345</v>
      </c>
      <c r="CS12" s="624"/>
      <c r="CT12" s="624"/>
      <c r="CU12" s="624"/>
      <c r="CV12" s="624"/>
      <c r="CW12" s="624"/>
      <c r="CX12" s="624"/>
      <c r="CY12" s="625"/>
      <c r="CZ12" s="626">
        <v>0.7</v>
      </c>
      <c r="DA12" s="626"/>
      <c r="DB12" s="626"/>
      <c r="DC12" s="626"/>
      <c r="DD12" s="632">
        <v>409</v>
      </c>
      <c r="DE12" s="624"/>
      <c r="DF12" s="624"/>
      <c r="DG12" s="624"/>
      <c r="DH12" s="624"/>
      <c r="DI12" s="624"/>
      <c r="DJ12" s="624"/>
      <c r="DK12" s="624"/>
      <c r="DL12" s="624"/>
      <c r="DM12" s="624"/>
      <c r="DN12" s="624"/>
      <c r="DO12" s="624"/>
      <c r="DP12" s="625"/>
      <c r="DQ12" s="632">
        <v>178517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11911021</v>
      </c>
      <c r="BH13" s="624"/>
      <c r="BI13" s="624"/>
      <c r="BJ13" s="624"/>
      <c r="BK13" s="624"/>
      <c r="BL13" s="624"/>
      <c r="BM13" s="624"/>
      <c r="BN13" s="625"/>
      <c r="BO13" s="626">
        <v>38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4189954</v>
      </c>
      <c r="CS13" s="624"/>
      <c r="CT13" s="624"/>
      <c r="CU13" s="624"/>
      <c r="CV13" s="624"/>
      <c r="CW13" s="624"/>
      <c r="CX13" s="624"/>
      <c r="CY13" s="625"/>
      <c r="CZ13" s="626">
        <v>6.2</v>
      </c>
      <c r="DA13" s="626"/>
      <c r="DB13" s="626"/>
      <c r="DC13" s="626"/>
      <c r="DD13" s="632">
        <v>1609741</v>
      </c>
      <c r="DE13" s="624"/>
      <c r="DF13" s="624"/>
      <c r="DG13" s="624"/>
      <c r="DH13" s="624"/>
      <c r="DI13" s="624"/>
      <c r="DJ13" s="624"/>
      <c r="DK13" s="624"/>
      <c r="DL13" s="624"/>
      <c r="DM13" s="624"/>
      <c r="DN13" s="624"/>
      <c r="DO13" s="624"/>
      <c r="DP13" s="625"/>
      <c r="DQ13" s="632">
        <v>3097512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4909</v>
      </c>
      <c r="S14" s="624"/>
      <c r="T14" s="624"/>
      <c r="U14" s="624"/>
      <c r="V14" s="624"/>
      <c r="W14" s="624"/>
      <c r="X14" s="624"/>
      <c r="Y14" s="625"/>
      <c r="Z14" s="626">
        <v>0</v>
      </c>
      <c r="AA14" s="626"/>
      <c r="AB14" s="626"/>
      <c r="AC14" s="626"/>
      <c r="AD14" s="627">
        <v>4909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314975</v>
      </c>
      <c r="BH14" s="624"/>
      <c r="BI14" s="624"/>
      <c r="BJ14" s="624"/>
      <c r="BK14" s="624"/>
      <c r="BL14" s="624"/>
      <c r="BM14" s="624"/>
      <c r="BN14" s="625"/>
      <c r="BO14" s="626">
        <v>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2391485</v>
      </c>
      <c r="CS14" s="624"/>
      <c r="CT14" s="624"/>
      <c r="CU14" s="624"/>
      <c r="CV14" s="624"/>
      <c r="CW14" s="624"/>
      <c r="CX14" s="624"/>
      <c r="CY14" s="625"/>
      <c r="CZ14" s="626">
        <v>3.5</v>
      </c>
      <c r="DA14" s="626"/>
      <c r="DB14" s="626"/>
      <c r="DC14" s="626"/>
      <c r="DD14" s="632">
        <v>240309</v>
      </c>
      <c r="DE14" s="624"/>
      <c r="DF14" s="624"/>
      <c r="DG14" s="624"/>
      <c r="DH14" s="624"/>
      <c r="DI14" s="624"/>
      <c r="DJ14" s="624"/>
      <c r="DK14" s="624"/>
      <c r="DL14" s="624"/>
      <c r="DM14" s="624"/>
      <c r="DN14" s="624"/>
      <c r="DO14" s="624"/>
      <c r="DP14" s="625"/>
      <c r="DQ14" s="632">
        <v>2215273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1298229</v>
      </c>
      <c r="BH15" s="624"/>
      <c r="BI15" s="624"/>
      <c r="BJ15" s="624"/>
      <c r="BK15" s="624"/>
      <c r="BL15" s="624"/>
      <c r="BM15" s="624"/>
      <c r="BN15" s="625"/>
      <c r="BO15" s="626">
        <v>4.0999999999999996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7884605</v>
      </c>
      <c r="CS15" s="624"/>
      <c r="CT15" s="624"/>
      <c r="CU15" s="624"/>
      <c r="CV15" s="624"/>
      <c r="CW15" s="624"/>
      <c r="CX15" s="624"/>
      <c r="CY15" s="625"/>
      <c r="CZ15" s="626">
        <v>11.7</v>
      </c>
      <c r="DA15" s="626"/>
      <c r="DB15" s="626"/>
      <c r="DC15" s="626"/>
      <c r="DD15" s="632">
        <v>736331</v>
      </c>
      <c r="DE15" s="624"/>
      <c r="DF15" s="624"/>
      <c r="DG15" s="624"/>
      <c r="DH15" s="624"/>
      <c r="DI15" s="624"/>
      <c r="DJ15" s="624"/>
      <c r="DK15" s="624"/>
      <c r="DL15" s="624"/>
      <c r="DM15" s="624"/>
      <c r="DN15" s="624"/>
      <c r="DO15" s="624"/>
      <c r="DP15" s="625"/>
      <c r="DQ15" s="632">
        <v>5781965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66583</v>
      </c>
      <c r="S16" s="624"/>
      <c r="T16" s="624"/>
      <c r="U16" s="624"/>
      <c r="V16" s="624"/>
      <c r="W16" s="624"/>
      <c r="X16" s="624"/>
      <c r="Y16" s="625"/>
      <c r="Z16" s="626">
        <v>0.1</v>
      </c>
      <c r="AA16" s="626"/>
      <c r="AB16" s="626"/>
      <c r="AC16" s="626"/>
      <c r="AD16" s="627">
        <v>66583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334087</v>
      </c>
      <c r="S17" s="624"/>
      <c r="T17" s="624"/>
      <c r="U17" s="624"/>
      <c r="V17" s="624"/>
      <c r="W17" s="624"/>
      <c r="X17" s="624"/>
      <c r="Y17" s="625"/>
      <c r="Z17" s="626">
        <v>0.5</v>
      </c>
      <c r="AA17" s="626"/>
      <c r="AB17" s="626"/>
      <c r="AC17" s="626"/>
      <c r="AD17" s="627">
        <v>334087</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5427322</v>
      </c>
      <c r="CS17" s="624"/>
      <c r="CT17" s="624"/>
      <c r="CU17" s="624"/>
      <c r="CV17" s="624"/>
      <c r="CW17" s="624"/>
      <c r="CX17" s="624"/>
      <c r="CY17" s="625"/>
      <c r="CZ17" s="626">
        <v>8.1</v>
      </c>
      <c r="DA17" s="626"/>
      <c r="DB17" s="626"/>
      <c r="DC17" s="626"/>
      <c r="DD17" s="632" t="s">
        <v>122</v>
      </c>
      <c r="DE17" s="624"/>
      <c r="DF17" s="624"/>
      <c r="DG17" s="624"/>
      <c r="DH17" s="624"/>
      <c r="DI17" s="624"/>
      <c r="DJ17" s="624"/>
      <c r="DK17" s="624"/>
      <c r="DL17" s="624"/>
      <c r="DM17" s="624"/>
      <c r="DN17" s="624"/>
      <c r="DO17" s="624"/>
      <c r="DP17" s="625"/>
      <c r="DQ17" s="632">
        <v>5427322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303564</v>
      </c>
      <c r="S18" s="624"/>
      <c r="T18" s="624"/>
      <c r="U18" s="624"/>
      <c r="V18" s="624"/>
      <c r="W18" s="624"/>
      <c r="X18" s="624"/>
      <c r="Y18" s="625"/>
      <c r="Z18" s="626">
        <v>0.4</v>
      </c>
      <c r="AA18" s="626"/>
      <c r="AB18" s="626"/>
      <c r="AC18" s="626"/>
      <c r="AD18" s="627">
        <v>303564</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295325</v>
      </c>
      <c r="S19" s="624"/>
      <c r="T19" s="624"/>
      <c r="U19" s="624"/>
      <c r="V19" s="624"/>
      <c r="W19" s="624"/>
      <c r="X19" s="624"/>
      <c r="Y19" s="625"/>
      <c r="Z19" s="626">
        <v>0.4</v>
      </c>
      <c r="AA19" s="626"/>
      <c r="AB19" s="626"/>
      <c r="AC19" s="626"/>
      <c r="AD19" s="627">
        <v>295325</v>
      </c>
      <c r="AE19" s="627"/>
      <c r="AF19" s="627"/>
      <c r="AG19" s="627"/>
      <c r="AH19" s="627"/>
      <c r="AI19" s="627"/>
      <c r="AJ19" s="627"/>
      <c r="AK19" s="627"/>
      <c r="AL19" s="628">
        <v>0.8</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2469429</v>
      </c>
      <c r="BH19" s="624"/>
      <c r="BI19" s="624"/>
      <c r="BJ19" s="624"/>
      <c r="BK19" s="624"/>
      <c r="BL19" s="624"/>
      <c r="BM19" s="624"/>
      <c r="BN19" s="625"/>
      <c r="BO19" s="626">
        <v>7.9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8239</v>
      </c>
      <c r="S20" s="624"/>
      <c r="T20" s="624"/>
      <c r="U20" s="624"/>
      <c r="V20" s="624"/>
      <c r="W20" s="624"/>
      <c r="X20" s="624"/>
      <c r="Y20" s="625"/>
      <c r="Z20" s="626">
        <v>0</v>
      </c>
      <c r="AA20" s="626"/>
      <c r="AB20" s="626"/>
      <c r="AC20" s="626"/>
      <c r="AD20" s="627">
        <v>8239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2469429</v>
      </c>
      <c r="BH20" s="624"/>
      <c r="BI20" s="624"/>
      <c r="BJ20" s="624"/>
      <c r="BK20" s="624"/>
      <c r="BL20" s="624"/>
      <c r="BM20" s="624"/>
      <c r="BN20" s="625"/>
      <c r="BO20" s="626">
        <v>7.9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67395050</v>
      </c>
      <c r="CS20" s="624"/>
      <c r="CT20" s="624"/>
      <c r="CU20" s="624"/>
      <c r="CV20" s="624"/>
      <c r="CW20" s="624"/>
      <c r="CX20" s="624"/>
      <c r="CY20" s="625"/>
      <c r="CZ20" s="626">
        <v>100</v>
      </c>
      <c r="DA20" s="626"/>
      <c r="DB20" s="626"/>
      <c r="DC20" s="626"/>
      <c r="DD20" s="632">
        <v>4598928</v>
      </c>
      <c r="DE20" s="624"/>
      <c r="DF20" s="624"/>
      <c r="DG20" s="624"/>
      <c r="DH20" s="624"/>
      <c r="DI20" s="624"/>
      <c r="DJ20" s="624"/>
      <c r="DK20" s="624"/>
      <c r="DL20" s="624"/>
      <c r="DM20" s="624"/>
      <c r="DN20" s="624"/>
      <c r="DO20" s="624"/>
      <c r="DP20" s="625"/>
      <c r="DQ20" s="632">
        <v>44303072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2898849</v>
      </c>
      <c r="S21" s="624"/>
      <c r="T21" s="624"/>
      <c r="U21" s="624"/>
      <c r="V21" s="624"/>
      <c r="W21" s="624"/>
      <c r="X21" s="624"/>
      <c r="Y21" s="625"/>
      <c r="Z21" s="626">
        <v>4.0999999999999996</v>
      </c>
      <c r="AA21" s="626"/>
      <c r="AB21" s="626"/>
      <c r="AC21" s="626"/>
      <c r="AD21" s="627">
        <v>2715004</v>
      </c>
      <c r="AE21" s="627"/>
      <c r="AF21" s="627"/>
      <c r="AG21" s="627"/>
      <c r="AH21" s="627"/>
      <c r="AI21" s="627"/>
      <c r="AJ21" s="627"/>
      <c r="AK21" s="627"/>
      <c r="AL21" s="628">
        <v>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3470</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2715004</v>
      </c>
      <c r="S22" s="624"/>
      <c r="T22" s="624"/>
      <c r="U22" s="624"/>
      <c r="V22" s="624"/>
      <c r="W22" s="624"/>
      <c r="X22" s="624"/>
      <c r="Y22" s="625"/>
      <c r="Z22" s="626">
        <v>3.8</v>
      </c>
      <c r="AA22" s="626"/>
      <c r="AB22" s="626"/>
      <c r="AC22" s="626"/>
      <c r="AD22" s="627">
        <v>2715004</v>
      </c>
      <c r="AE22" s="627"/>
      <c r="AF22" s="627"/>
      <c r="AG22" s="627"/>
      <c r="AH22" s="627"/>
      <c r="AI22" s="627"/>
      <c r="AJ22" s="627"/>
      <c r="AK22" s="627"/>
      <c r="AL22" s="628">
        <v>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181529</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2465959</v>
      </c>
      <c r="BH23" s="624"/>
      <c r="BI23" s="624"/>
      <c r="BJ23" s="624"/>
      <c r="BK23" s="624"/>
      <c r="BL23" s="624"/>
      <c r="BM23" s="624"/>
      <c r="BN23" s="625"/>
      <c r="BO23" s="626">
        <v>7.9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2316</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39090071</v>
      </c>
      <c r="CS24" s="613"/>
      <c r="CT24" s="613"/>
      <c r="CU24" s="613"/>
      <c r="CV24" s="613"/>
      <c r="CW24" s="613"/>
      <c r="CX24" s="613"/>
      <c r="CY24" s="614"/>
      <c r="CZ24" s="617">
        <v>58</v>
      </c>
      <c r="DA24" s="618"/>
      <c r="DB24" s="618"/>
      <c r="DC24" s="634"/>
      <c r="DD24" s="658">
        <v>23735928</v>
      </c>
      <c r="DE24" s="613"/>
      <c r="DF24" s="613"/>
      <c r="DG24" s="613"/>
      <c r="DH24" s="613"/>
      <c r="DI24" s="613"/>
      <c r="DJ24" s="613"/>
      <c r="DK24" s="614"/>
      <c r="DL24" s="658">
        <v>21648552</v>
      </c>
      <c r="DM24" s="613"/>
      <c r="DN24" s="613"/>
      <c r="DO24" s="613"/>
      <c r="DP24" s="613"/>
      <c r="DQ24" s="613"/>
      <c r="DR24" s="613"/>
      <c r="DS24" s="613"/>
      <c r="DT24" s="613"/>
      <c r="DU24" s="613"/>
      <c r="DV24" s="614"/>
      <c r="DW24" s="617">
        <v>55.4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40553856</v>
      </c>
      <c r="S25" s="624"/>
      <c r="T25" s="624"/>
      <c r="U25" s="624"/>
      <c r="V25" s="624"/>
      <c r="W25" s="624"/>
      <c r="X25" s="624"/>
      <c r="Y25" s="625"/>
      <c r="Z25" s="626">
        <v>57.2</v>
      </c>
      <c r="AA25" s="626"/>
      <c r="AB25" s="626"/>
      <c r="AC25" s="626"/>
      <c r="AD25" s="627">
        <v>37904052</v>
      </c>
      <c r="AE25" s="627"/>
      <c r="AF25" s="627"/>
      <c r="AG25" s="627"/>
      <c r="AH25" s="627"/>
      <c r="AI25" s="627"/>
      <c r="AJ25" s="627"/>
      <c r="AK25" s="627"/>
      <c r="AL25" s="628">
        <v>97.6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11526600</v>
      </c>
      <c r="CS25" s="655"/>
      <c r="CT25" s="655"/>
      <c r="CU25" s="655"/>
      <c r="CV25" s="655"/>
      <c r="CW25" s="655"/>
      <c r="CX25" s="655"/>
      <c r="CY25" s="656"/>
      <c r="CZ25" s="628">
        <v>17.100000000000001</v>
      </c>
      <c r="DA25" s="653"/>
      <c r="DB25" s="653"/>
      <c r="DC25" s="657"/>
      <c r="DD25" s="632">
        <v>10755320</v>
      </c>
      <c r="DE25" s="655"/>
      <c r="DF25" s="655"/>
      <c r="DG25" s="655"/>
      <c r="DH25" s="655"/>
      <c r="DI25" s="655"/>
      <c r="DJ25" s="655"/>
      <c r="DK25" s="656"/>
      <c r="DL25" s="632">
        <v>10744161</v>
      </c>
      <c r="DM25" s="655"/>
      <c r="DN25" s="655"/>
      <c r="DO25" s="655"/>
      <c r="DP25" s="655"/>
      <c r="DQ25" s="655"/>
      <c r="DR25" s="655"/>
      <c r="DS25" s="655"/>
      <c r="DT25" s="655"/>
      <c r="DU25" s="655"/>
      <c r="DV25" s="656"/>
      <c r="DW25" s="628">
        <v>27.5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18394</v>
      </c>
      <c r="S26" s="624"/>
      <c r="T26" s="624"/>
      <c r="U26" s="624"/>
      <c r="V26" s="624"/>
      <c r="W26" s="624"/>
      <c r="X26" s="624"/>
      <c r="Y26" s="625"/>
      <c r="Z26" s="626">
        <v>0</v>
      </c>
      <c r="AA26" s="626"/>
      <c r="AB26" s="626"/>
      <c r="AC26" s="626"/>
      <c r="AD26" s="627">
        <v>18394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7667362</v>
      </c>
      <c r="CS26" s="624"/>
      <c r="CT26" s="624"/>
      <c r="CU26" s="624"/>
      <c r="CV26" s="624"/>
      <c r="CW26" s="624"/>
      <c r="CX26" s="624"/>
      <c r="CY26" s="625"/>
      <c r="CZ26" s="628">
        <v>11.4</v>
      </c>
      <c r="DA26" s="653"/>
      <c r="DB26" s="653"/>
      <c r="DC26" s="657"/>
      <c r="DD26" s="632">
        <v>7074167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441765</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31321013</v>
      </c>
      <c r="BH27" s="624"/>
      <c r="BI27" s="624"/>
      <c r="BJ27" s="624"/>
      <c r="BK27" s="624"/>
      <c r="BL27" s="624"/>
      <c r="BM27" s="624"/>
      <c r="BN27" s="625"/>
      <c r="BO27" s="626">
        <v>100</v>
      </c>
      <c r="BP27" s="626"/>
      <c r="BQ27" s="626"/>
      <c r="BR27" s="626"/>
      <c r="BS27" s="627">
        <v>248633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22136149</v>
      </c>
      <c r="CS27" s="655"/>
      <c r="CT27" s="655"/>
      <c r="CU27" s="655"/>
      <c r="CV27" s="655"/>
      <c r="CW27" s="655"/>
      <c r="CX27" s="655"/>
      <c r="CY27" s="656"/>
      <c r="CZ27" s="628">
        <v>32.799999999999997</v>
      </c>
      <c r="DA27" s="653"/>
      <c r="DB27" s="653"/>
      <c r="DC27" s="657"/>
      <c r="DD27" s="632">
        <v>7553286</v>
      </c>
      <c r="DE27" s="655"/>
      <c r="DF27" s="655"/>
      <c r="DG27" s="655"/>
      <c r="DH27" s="655"/>
      <c r="DI27" s="655"/>
      <c r="DJ27" s="655"/>
      <c r="DK27" s="656"/>
      <c r="DL27" s="632">
        <v>5477069</v>
      </c>
      <c r="DM27" s="655"/>
      <c r="DN27" s="655"/>
      <c r="DO27" s="655"/>
      <c r="DP27" s="655"/>
      <c r="DQ27" s="655"/>
      <c r="DR27" s="655"/>
      <c r="DS27" s="655"/>
      <c r="DT27" s="655"/>
      <c r="DU27" s="655"/>
      <c r="DV27" s="656"/>
      <c r="DW27" s="628">
        <v>14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867568</v>
      </c>
      <c r="S28" s="624"/>
      <c r="T28" s="624"/>
      <c r="U28" s="624"/>
      <c r="V28" s="624"/>
      <c r="W28" s="624"/>
      <c r="X28" s="624"/>
      <c r="Y28" s="625"/>
      <c r="Z28" s="626">
        <v>1.2</v>
      </c>
      <c r="AA28" s="626"/>
      <c r="AB28" s="626"/>
      <c r="AC28" s="626"/>
      <c r="AD28" s="627">
        <v>259779</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5427322</v>
      </c>
      <c r="CS28" s="624"/>
      <c r="CT28" s="624"/>
      <c r="CU28" s="624"/>
      <c r="CV28" s="624"/>
      <c r="CW28" s="624"/>
      <c r="CX28" s="624"/>
      <c r="CY28" s="625"/>
      <c r="CZ28" s="628">
        <v>8.1</v>
      </c>
      <c r="DA28" s="653"/>
      <c r="DB28" s="653"/>
      <c r="DC28" s="657"/>
      <c r="DD28" s="632">
        <v>5427322</v>
      </c>
      <c r="DE28" s="624"/>
      <c r="DF28" s="624"/>
      <c r="DG28" s="624"/>
      <c r="DH28" s="624"/>
      <c r="DI28" s="624"/>
      <c r="DJ28" s="624"/>
      <c r="DK28" s="625"/>
      <c r="DL28" s="632">
        <v>5427322</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866100</v>
      </c>
      <c r="S29" s="624"/>
      <c r="T29" s="624"/>
      <c r="U29" s="624"/>
      <c r="V29" s="624"/>
      <c r="W29" s="624"/>
      <c r="X29" s="624"/>
      <c r="Y29" s="625"/>
      <c r="Z29" s="626">
        <v>1.2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5427322</v>
      </c>
      <c r="CS29" s="655"/>
      <c r="CT29" s="655"/>
      <c r="CU29" s="655"/>
      <c r="CV29" s="655"/>
      <c r="CW29" s="655"/>
      <c r="CX29" s="655"/>
      <c r="CY29" s="656"/>
      <c r="CZ29" s="628">
        <v>8.1</v>
      </c>
      <c r="DA29" s="653"/>
      <c r="DB29" s="653"/>
      <c r="DC29" s="657"/>
      <c r="DD29" s="632">
        <v>5427322</v>
      </c>
      <c r="DE29" s="655"/>
      <c r="DF29" s="655"/>
      <c r="DG29" s="655"/>
      <c r="DH29" s="655"/>
      <c r="DI29" s="655"/>
      <c r="DJ29" s="655"/>
      <c r="DK29" s="656"/>
      <c r="DL29" s="632">
        <v>5427322</v>
      </c>
      <c r="DM29" s="655"/>
      <c r="DN29" s="655"/>
      <c r="DO29" s="655"/>
      <c r="DP29" s="655"/>
      <c r="DQ29" s="655"/>
      <c r="DR29" s="655"/>
      <c r="DS29" s="655"/>
      <c r="DT29" s="655"/>
      <c r="DU29" s="655"/>
      <c r="DV29" s="656"/>
      <c r="DW29" s="628">
        <v>13.9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15204042</v>
      </c>
      <c r="S30" s="624"/>
      <c r="T30" s="624"/>
      <c r="U30" s="624"/>
      <c r="V30" s="624"/>
      <c r="W30" s="624"/>
      <c r="X30" s="624"/>
      <c r="Y30" s="625"/>
      <c r="Z30" s="626">
        <v>21.5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5255572</v>
      </c>
      <c r="CS30" s="624"/>
      <c r="CT30" s="624"/>
      <c r="CU30" s="624"/>
      <c r="CV30" s="624"/>
      <c r="CW30" s="624"/>
      <c r="CX30" s="624"/>
      <c r="CY30" s="625"/>
      <c r="CZ30" s="628">
        <v>7.8</v>
      </c>
      <c r="DA30" s="653"/>
      <c r="DB30" s="653"/>
      <c r="DC30" s="657"/>
      <c r="DD30" s="632">
        <v>5255572</v>
      </c>
      <c r="DE30" s="624"/>
      <c r="DF30" s="624"/>
      <c r="DG30" s="624"/>
      <c r="DH30" s="624"/>
      <c r="DI30" s="624"/>
      <c r="DJ30" s="624"/>
      <c r="DK30" s="625"/>
      <c r="DL30" s="632">
        <v>5255572</v>
      </c>
      <c r="DM30" s="624"/>
      <c r="DN30" s="624"/>
      <c r="DO30" s="624"/>
      <c r="DP30" s="624"/>
      <c r="DQ30" s="624"/>
      <c r="DR30" s="624"/>
      <c r="DS30" s="624"/>
      <c r="DT30" s="624"/>
      <c r="DU30" s="624"/>
      <c r="DV30" s="625"/>
      <c r="DW30" s="628">
        <v>13.4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419616</v>
      </c>
      <c r="S31" s="624"/>
      <c r="T31" s="624"/>
      <c r="U31" s="624"/>
      <c r="V31" s="624"/>
      <c r="W31" s="624"/>
      <c r="X31" s="624"/>
      <c r="Y31" s="625"/>
      <c r="Z31" s="626">
        <v>0.6</v>
      </c>
      <c r="AA31" s="626"/>
      <c r="AB31" s="626"/>
      <c r="AC31" s="626"/>
      <c r="AD31" s="627">
        <v>419616</v>
      </c>
      <c r="AE31" s="627"/>
      <c r="AF31" s="627"/>
      <c r="AG31" s="627"/>
      <c r="AH31" s="627"/>
      <c r="AI31" s="627"/>
      <c r="AJ31" s="627"/>
      <c r="AK31" s="627"/>
      <c r="AL31" s="628">
        <v>1.1000000000000001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97.6</v>
      </c>
      <c r="BN31" s="667"/>
      <c r="BO31" s="667"/>
      <c r="BP31" s="667"/>
      <c r="BQ31" s="668"/>
      <c r="BR31" s="679">
        <v>99</v>
      </c>
      <c r="BS31" s="667"/>
      <c r="BT31" s="667"/>
      <c r="BU31" s="667"/>
      <c r="BV31" s="667"/>
      <c r="BW31" s="667"/>
      <c r="BX31" s="618">
        <v>97.4</v>
      </c>
      <c r="BY31" s="667"/>
      <c r="BZ31" s="667"/>
      <c r="CA31" s="667"/>
      <c r="CB31" s="668"/>
      <c r="CD31" s="661"/>
      <c r="CE31" s="662"/>
      <c r="CF31" s="620" t="s">
        <v>300</v>
      </c>
      <c r="CG31" s="621"/>
      <c r="CH31" s="621"/>
      <c r="CI31" s="621"/>
      <c r="CJ31" s="621"/>
      <c r="CK31" s="621"/>
      <c r="CL31" s="621"/>
      <c r="CM31" s="621"/>
      <c r="CN31" s="621"/>
      <c r="CO31" s="621"/>
      <c r="CP31" s="621"/>
      <c r="CQ31" s="622"/>
      <c r="CR31" s="623">
        <v>171750</v>
      </c>
      <c r="CS31" s="655"/>
      <c r="CT31" s="655"/>
      <c r="CU31" s="655"/>
      <c r="CV31" s="655"/>
      <c r="CW31" s="655"/>
      <c r="CX31" s="655"/>
      <c r="CY31" s="656"/>
      <c r="CZ31" s="628">
        <v>0.3</v>
      </c>
      <c r="DA31" s="653"/>
      <c r="DB31" s="653"/>
      <c r="DC31" s="657"/>
      <c r="DD31" s="632">
        <v>171750</v>
      </c>
      <c r="DE31" s="655"/>
      <c r="DF31" s="655"/>
      <c r="DG31" s="655"/>
      <c r="DH31" s="655"/>
      <c r="DI31" s="655"/>
      <c r="DJ31" s="655"/>
      <c r="DK31" s="656"/>
      <c r="DL31" s="632">
        <v>171750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5320967</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5"/>
      <c r="BI32" s="655"/>
      <c r="BJ32" s="655"/>
      <c r="BK32" s="655"/>
      <c r="BL32" s="655"/>
      <c r="BM32" s="629">
        <v>97.5</v>
      </c>
      <c r="BN32" s="655"/>
      <c r="BO32" s="655"/>
      <c r="BP32" s="655"/>
      <c r="BQ32" s="678"/>
      <c r="BR32" s="680">
        <v>98.8</v>
      </c>
      <c r="BS32" s="655"/>
      <c r="BT32" s="655"/>
      <c r="BU32" s="655"/>
      <c r="BV32" s="655"/>
      <c r="BW32" s="655"/>
      <c r="BX32" s="629">
        <v>97.2</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65674</v>
      </c>
      <c r="S33" s="624"/>
      <c r="T33" s="624"/>
      <c r="U33" s="624"/>
      <c r="V33" s="624"/>
      <c r="W33" s="624"/>
      <c r="X33" s="624"/>
      <c r="Y33" s="625"/>
      <c r="Z33" s="626">
        <v>0.1</v>
      </c>
      <c r="AA33" s="626"/>
      <c r="AB33" s="626"/>
      <c r="AC33" s="626"/>
      <c r="AD33" s="627">
        <v>28565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97.5</v>
      </c>
      <c r="BN33" s="682"/>
      <c r="BO33" s="682"/>
      <c r="BP33" s="682"/>
      <c r="BQ33" s="684"/>
      <c r="BR33" s="681">
        <v>99</v>
      </c>
      <c r="BS33" s="682"/>
      <c r="BT33" s="682"/>
      <c r="BU33" s="682"/>
      <c r="BV33" s="682"/>
      <c r="BW33" s="682"/>
      <c r="BX33" s="683">
        <v>97.5</v>
      </c>
      <c r="BY33" s="682"/>
      <c r="BZ33" s="682"/>
      <c r="CA33" s="682"/>
      <c r="CB33" s="684"/>
      <c r="CD33" s="620" t="s">
        <v>307</v>
      </c>
      <c r="CE33" s="621"/>
      <c r="CF33" s="621"/>
      <c r="CG33" s="621"/>
      <c r="CH33" s="621"/>
      <c r="CI33" s="621"/>
      <c r="CJ33" s="621"/>
      <c r="CK33" s="621"/>
      <c r="CL33" s="621"/>
      <c r="CM33" s="621"/>
      <c r="CN33" s="621"/>
      <c r="CO33" s="621"/>
      <c r="CP33" s="621"/>
      <c r="CQ33" s="622"/>
      <c r="CR33" s="623">
        <v>23706051</v>
      </c>
      <c r="CS33" s="655"/>
      <c r="CT33" s="655"/>
      <c r="CU33" s="655"/>
      <c r="CV33" s="655"/>
      <c r="CW33" s="655"/>
      <c r="CX33" s="655"/>
      <c r="CY33" s="656"/>
      <c r="CZ33" s="628">
        <v>35.200000000000003</v>
      </c>
      <c r="DA33" s="653"/>
      <c r="DB33" s="653"/>
      <c r="DC33" s="657"/>
      <c r="DD33" s="632">
        <v>18340316</v>
      </c>
      <c r="DE33" s="655"/>
      <c r="DF33" s="655"/>
      <c r="DG33" s="655"/>
      <c r="DH33" s="655"/>
      <c r="DI33" s="655"/>
      <c r="DJ33" s="655"/>
      <c r="DK33" s="656"/>
      <c r="DL33" s="632">
        <v>16145308</v>
      </c>
      <c r="DM33" s="655"/>
      <c r="DN33" s="655"/>
      <c r="DO33" s="655"/>
      <c r="DP33" s="655"/>
      <c r="DQ33" s="655"/>
      <c r="DR33" s="655"/>
      <c r="DS33" s="655"/>
      <c r="DT33" s="655"/>
      <c r="DU33" s="655"/>
      <c r="DV33" s="656"/>
      <c r="DW33" s="628">
        <v>41.3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163177</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12938163</v>
      </c>
      <c r="CS34" s="624"/>
      <c r="CT34" s="624"/>
      <c r="CU34" s="624"/>
      <c r="CV34" s="624"/>
      <c r="CW34" s="624"/>
      <c r="CX34" s="624"/>
      <c r="CY34" s="625"/>
      <c r="CZ34" s="628">
        <v>19.2</v>
      </c>
      <c r="DA34" s="653"/>
      <c r="DB34" s="653"/>
      <c r="DC34" s="657"/>
      <c r="DD34" s="632">
        <v>9529549</v>
      </c>
      <c r="DE34" s="624"/>
      <c r="DF34" s="624"/>
      <c r="DG34" s="624"/>
      <c r="DH34" s="624"/>
      <c r="DI34" s="624"/>
      <c r="DJ34" s="624"/>
      <c r="DK34" s="625"/>
      <c r="DL34" s="632">
        <v>8993900</v>
      </c>
      <c r="DM34" s="624"/>
      <c r="DN34" s="624"/>
      <c r="DO34" s="624"/>
      <c r="DP34" s="624"/>
      <c r="DQ34" s="624"/>
      <c r="DR34" s="624"/>
      <c r="DS34" s="624"/>
      <c r="DT34" s="624"/>
      <c r="DU34" s="624"/>
      <c r="DV34" s="625"/>
      <c r="DW34" s="628">
        <v>23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1514339</v>
      </c>
      <c r="S35" s="624"/>
      <c r="T35" s="624"/>
      <c r="U35" s="624"/>
      <c r="V35" s="624"/>
      <c r="W35" s="624"/>
      <c r="X35" s="624"/>
      <c r="Y35" s="625"/>
      <c r="Z35" s="626">
        <v>2.1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343113</v>
      </c>
      <c r="CS35" s="655"/>
      <c r="CT35" s="655"/>
      <c r="CU35" s="655"/>
      <c r="CV35" s="655"/>
      <c r="CW35" s="655"/>
      <c r="CX35" s="655"/>
      <c r="CY35" s="656"/>
      <c r="CZ35" s="628">
        <v>0.5</v>
      </c>
      <c r="DA35" s="653"/>
      <c r="DB35" s="653"/>
      <c r="DC35" s="657"/>
      <c r="DD35" s="632">
        <v>313342</v>
      </c>
      <c r="DE35" s="655"/>
      <c r="DF35" s="655"/>
      <c r="DG35" s="655"/>
      <c r="DH35" s="655"/>
      <c r="DI35" s="655"/>
      <c r="DJ35" s="655"/>
      <c r="DK35" s="656"/>
      <c r="DL35" s="632">
        <v>313342</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1884052</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6551579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261503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3603863</v>
      </c>
      <c r="CS36" s="624"/>
      <c r="CT36" s="624"/>
      <c r="CU36" s="624"/>
      <c r="CV36" s="624"/>
      <c r="CW36" s="624"/>
      <c r="CX36" s="624"/>
      <c r="CY36" s="625"/>
      <c r="CZ36" s="628">
        <v>5.3</v>
      </c>
      <c r="DA36" s="653"/>
      <c r="DB36" s="653"/>
      <c r="DC36" s="657"/>
      <c r="DD36" s="632">
        <v>3246347</v>
      </c>
      <c r="DE36" s="624"/>
      <c r="DF36" s="624"/>
      <c r="DG36" s="624"/>
      <c r="DH36" s="624"/>
      <c r="DI36" s="624"/>
      <c r="DJ36" s="624"/>
      <c r="DK36" s="625"/>
      <c r="DL36" s="632">
        <v>2050380</v>
      </c>
      <c r="DM36" s="624"/>
      <c r="DN36" s="624"/>
      <c r="DO36" s="624"/>
      <c r="DP36" s="624"/>
      <c r="DQ36" s="624"/>
      <c r="DR36" s="624"/>
      <c r="DS36" s="624"/>
      <c r="DT36" s="624"/>
      <c r="DU36" s="624"/>
      <c r="DV36" s="625"/>
      <c r="DW36" s="628">
        <v>5.2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1672315</v>
      </c>
      <c r="S37" s="624"/>
      <c r="T37" s="624"/>
      <c r="U37" s="624"/>
      <c r="V37" s="624"/>
      <c r="W37" s="624"/>
      <c r="X37" s="624"/>
      <c r="Y37" s="625"/>
      <c r="Z37" s="626">
        <v>2.4</v>
      </c>
      <c r="AA37" s="626"/>
      <c r="AB37" s="626"/>
      <c r="AC37" s="626"/>
      <c r="AD37" s="627">
        <v>212774</v>
      </c>
      <c r="AE37" s="627"/>
      <c r="AF37" s="627"/>
      <c r="AG37" s="627"/>
      <c r="AH37" s="627"/>
      <c r="AI37" s="627"/>
      <c r="AJ37" s="627"/>
      <c r="AK37" s="627"/>
      <c r="AL37" s="628">
        <v>0.5</v>
      </c>
      <c r="AM37" s="629"/>
      <c r="AN37" s="629"/>
      <c r="AO37" s="630"/>
      <c r="AQ37" s="686" t="s">
        <v>319</v>
      </c>
      <c r="AR37" s="687"/>
      <c r="AS37" s="687"/>
      <c r="AT37" s="687"/>
      <c r="AU37" s="687"/>
      <c r="AV37" s="687"/>
      <c r="AW37" s="687"/>
      <c r="AX37" s="687"/>
      <c r="AY37" s="688"/>
      <c r="AZ37" s="623">
        <v>617900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220361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240566</v>
      </c>
      <c r="CS37" s="655"/>
      <c r="CT37" s="655"/>
      <c r="CU37" s="655"/>
      <c r="CV37" s="655"/>
      <c r="CW37" s="655"/>
      <c r="CX37" s="655"/>
      <c r="CY37" s="656"/>
      <c r="CZ37" s="628">
        <v>0.4</v>
      </c>
      <c r="DA37" s="653"/>
      <c r="DB37" s="653"/>
      <c r="DC37" s="657"/>
      <c r="DD37" s="632">
        <v>240557</v>
      </c>
      <c r="DE37" s="655"/>
      <c r="DF37" s="655"/>
      <c r="DG37" s="655"/>
      <c r="DH37" s="655"/>
      <c r="DI37" s="655"/>
      <c r="DJ37" s="655"/>
      <c r="DK37" s="656"/>
      <c r="DL37" s="632">
        <v>240557</v>
      </c>
      <c r="DM37" s="655"/>
      <c r="DN37" s="655"/>
      <c r="DO37" s="655"/>
      <c r="DP37" s="655"/>
      <c r="DQ37" s="655"/>
      <c r="DR37" s="655"/>
      <c r="DS37" s="655"/>
      <c r="DT37" s="655"/>
      <c r="DU37" s="655"/>
      <c r="DV37" s="656"/>
      <c r="DW37" s="628">
        <v>0.6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1852200</v>
      </c>
      <c r="S38" s="624"/>
      <c r="T38" s="624"/>
      <c r="U38" s="624"/>
      <c r="V38" s="624"/>
      <c r="W38" s="624"/>
      <c r="X38" s="624"/>
      <c r="Y38" s="625"/>
      <c r="Z38" s="626">
        <v>2.6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24467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22095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5909212</v>
      </c>
      <c r="CS38" s="624"/>
      <c r="CT38" s="624"/>
      <c r="CU38" s="624"/>
      <c r="CV38" s="624"/>
      <c r="CW38" s="624"/>
      <c r="CX38" s="624"/>
      <c r="CY38" s="625"/>
      <c r="CZ38" s="628">
        <v>8.8000000000000007</v>
      </c>
      <c r="DA38" s="653"/>
      <c r="DB38" s="653"/>
      <c r="DC38" s="657"/>
      <c r="DD38" s="632">
        <v>4818838</v>
      </c>
      <c r="DE38" s="624"/>
      <c r="DF38" s="624"/>
      <c r="DG38" s="624"/>
      <c r="DH38" s="624"/>
      <c r="DI38" s="624"/>
      <c r="DJ38" s="624"/>
      <c r="DK38" s="625"/>
      <c r="DL38" s="632">
        <v>4747356</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31325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571370</v>
      </c>
      <c r="CS39" s="655"/>
      <c r="CT39" s="655"/>
      <c r="CU39" s="655"/>
      <c r="CV39" s="655"/>
      <c r="CW39" s="655"/>
      <c r="CX39" s="655"/>
      <c r="CY39" s="656"/>
      <c r="CZ39" s="628">
        <v>0.8</v>
      </c>
      <c r="DA39" s="653"/>
      <c r="DB39" s="653"/>
      <c r="DC39" s="657"/>
      <c r="DD39" s="632">
        <v>391910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261200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340330</v>
      </c>
      <c r="CS40" s="624"/>
      <c r="CT40" s="624"/>
      <c r="CU40" s="624"/>
      <c r="CV40" s="624"/>
      <c r="CW40" s="624"/>
      <c r="CX40" s="624"/>
      <c r="CY40" s="625"/>
      <c r="CZ40" s="628">
        <v>0.5</v>
      </c>
      <c r="DA40" s="653"/>
      <c r="DB40" s="653"/>
      <c r="DC40" s="657"/>
      <c r="DD40" s="632">
        <v>40330</v>
      </c>
      <c r="DE40" s="624"/>
      <c r="DF40" s="624"/>
      <c r="DG40" s="624"/>
      <c r="DH40" s="624"/>
      <c r="DI40" s="624"/>
      <c r="DJ40" s="624"/>
      <c r="DK40" s="625"/>
      <c r="DL40" s="632">
        <v>40330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70844065</v>
      </c>
      <c r="S41" s="696"/>
      <c r="T41" s="696"/>
      <c r="U41" s="696"/>
      <c r="V41" s="696"/>
      <c r="W41" s="696"/>
      <c r="X41" s="696"/>
      <c r="Y41" s="700"/>
      <c r="Z41" s="701">
        <v>100</v>
      </c>
      <c r="AA41" s="701"/>
      <c r="AB41" s="701"/>
      <c r="AC41" s="701"/>
      <c r="AD41" s="702">
        <v>38843180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1202344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4706868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4598928</v>
      </c>
      <c r="CS42" s="655"/>
      <c r="CT42" s="655"/>
      <c r="CU42" s="655"/>
      <c r="CV42" s="655"/>
      <c r="CW42" s="655"/>
      <c r="CX42" s="655"/>
      <c r="CY42" s="656"/>
      <c r="CZ42" s="628">
        <v>6.8</v>
      </c>
      <c r="DA42" s="653"/>
      <c r="DB42" s="653"/>
      <c r="DC42" s="657"/>
      <c r="DD42" s="632">
        <v>2226828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153962</v>
      </c>
      <c r="CS43" s="655"/>
      <c r="CT43" s="655"/>
      <c r="CU43" s="655"/>
      <c r="CV43" s="655"/>
      <c r="CW43" s="655"/>
      <c r="CX43" s="655"/>
      <c r="CY43" s="656"/>
      <c r="CZ43" s="628">
        <v>0.2</v>
      </c>
      <c r="DA43" s="653"/>
      <c r="DB43" s="653"/>
      <c r="DC43" s="657"/>
      <c r="DD43" s="632">
        <v>153962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4598928</v>
      </c>
      <c r="CS44" s="624"/>
      <c r="CT44" s="624"/>
      <c r="CU44" s="624"/>
      <c r="CV44" s="624"/>
      <c r="CW44" s="624"/>
      <c r="CX44" s="624"/>
      <c r="CY44" s="625"/>
      <c r="CZ44" s="628">
        <v>6.8</v>
      </c>
      <c r="DA44" s="629"/>
      <c r="DB44" s="629"/>
      <c r="DC44" s="635"/>
      <c r="DD44" s="632">
        <v>2226828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722559</v>
      </c>
      <c r="CS45" s="655"/>
      <c r="CT45" s="655"/>
      <c r="CU45" s="655"/>
      <c r="CV45" s="655"/>
      <c r="CW45" s="655"/>
      <c r="CX45" s="655"/>
      <c r="CY45" s="656"/>
      <c r="CZ45" s="628">
        <v>1.1000000000000001</v>
      </c>
      <c r="DA45" s="653"/>
      <c r="DB45" s="653"/>
      <c r="DC45" s="657"/>
      <c r="DD45" s="632">
        <v>108103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3860699</v>
      </c>
      <c r="CS46" s="624"/>
      <c r="CT46" s="624"/>
      <c r="CU46" s="624"/>
      <c r="CV46" s="624"/>
      <c r="CW46" s="624"/>
      <c r="CX46" s="624"/>
      <c r="CY46" s="625"/>
      <c r="CZ46" s="628">
        <v>5.7</v>
      </c>
      <c r="DA46" s="629"/>
      <c r="DB46" s="629"/>
      <c r="DC46" s="635"/>
      <c r="DD46" s="632">
        <v>2103055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67395050</v>
      </c>
      <c r="CS49" s="682"/>
      <c r="CT49" s="682"/>
      <c r="CU49" s="682"/>
      <c r="CV49" s="682"/>
      <c r="CW49" s="682"/>
      <c r="CX49" s="682"/>
      <c r="CY49" s="711"/>
      <c r="CZ49" s="703">
        <v>100</v>
      </c>
      <c r="DA49" s="712"/>
      <c r="DB49" s="712"/>
      <c r="DC49" s="713"/>
      <c r="DD49" s="714">
        <v>44303072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z3Nr340yoc6DhP8ukPeQAl/7/lCoI2u4eLCi4P4p0Lvt+/Fnon8+XlVjyxbUvj9wO/6bg4GdoVaqoSxih06Dg==" saltValue="pIh+vPBgHO0ezyPEo7mU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70856</v>
      </c>
      <c r="R7" s="753"/>
      <c r="S7" s="753"/>
      <c r="T7" s="753"/>
      <c r="U7" s="753"/>
      <c r="V7" s="753">
        <v>67411</v>
      </c>
      <c r="W7" s="753"/>
      <c r="X7" s="753"/>
      <c r="Y7" s="753"/>
      <c r="Z7" s="753"/>
      <c r="AA7" s="753">
        <v>3445</v>
      </c>
      <c r="AB7" s="753"/>
      <c r="AC7" s="753"/>
      <c r="AD7" s="753"/>
      <c r="AE7" s="754"/>
      <c r="AF7" s="755">
        <v>2576</v>
      </c>
      <c r="AG7" s="756"/>
      <c r="AH7" s="756"/>
      <c r="AI7" s="756"/>
      <c r="AJ7" s="757"/>
      <c r="AK7" s="758">
        <v>1484</v>
      </c>
      <c r="AL7" s="759"/>
      <c r="AM7" s="759"/>
      <c r="AN7" s="759"/>
      <c r="AO7" s="759"/>
      <c r="AP7" s="759">
        <v>38952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-2</v>
      </c>
      <c r="CI7" s="744"/>
      <c r="CJ7" s="744"/>
      <c r="CK7" s="744"/>
      <c r="CL7" s="745"/>
      <c r="CM7" s="743">
        <v>346</v>
      </c>
      <c r="CN7" s="744"/>
      <c r="CO7" s="744"/>
      <c r="CP7" s="744"/>
      <c r="CQ7" s="745"/>
      <c r="CR7" s="743">
        <v>20</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59</v>
      </c>
      <c r="R8" s="784"/>
      <c r="S8" s="784"/>
      <c r="T8" s="784"/>
      <c r="U8" s="784"/>
      <c r="V8" s="784">
        <v>55</v>
      </c>
      <c r="W8" s="784"/>
      <c r="X8" s="784"/>
      <c r="Y8" s="784"/>
      <c r="Z8" s="784"/>
      <c r="AA8" s="784">
        <v>4</v>
      </c>
      <c r="AB8" s="784"/>
      <c r="AC8" s="784"/>
      <c r="AD8" s="784"/>
      <c r="AE8" s="785"/>
      <c r="AF8" s="786">
        <v>4</v>
      </c>
      <c r="AG8" s="787"/>
      <c r="AH8" s="787"/>
      <c r="AI8" s="787"/>
      <c r="AJ8" s="788"/>
      <c r="AK8" s="769">
        <v>30</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-9</v>
      </c>
      <c r="CI8" s="777"/>
      <c r="CJ8" s="777"/>
      <c r="CK8" s="777"/>
      <c r="CL8" s="778"/>
      <c r="CM8" s="776">
        <v>1171</v>
      </c>
      <c r="CN8" s="777"/>
      <c r="CO8" s="777"/>
      <c r="CP8" s="777"/>
      <c r="CQ8" s="778"/>
      <c r="CR8" s="776">
        <v>431</v>
      </c>
      <c r="CS8" s="777"/>
      <c r="CT8" s="777"/>
      <c r="CU8" s="777"/>
      <c r="CV8" s="778"/>
      <c r="CW8" s="776">
        <v>75</v>
      </c>
      <c r="CX8" s="777"/>
      <c r="CY8" s="777"/>
      <c r="CZ8" s="777"/>
      <c r="DA8" s="778"/>
      <c r="DB8" s="776" t="s">
        <v>565</v>
      </c>
      <c r="DC8" s="777"/>
      <c r="DD8" s="777"/>
      <c r="DE8" s="777"/>
      <c r="DF8" s="778"/>
      <c r="DG8" s="776" t="s">
        <v>487</v>
      </c>
      <c r="DH8" s="777"/>
      <c r="DI8" s="777"/>
      <c r="DJ8" s="777"/>
      <c r="DK8" s="778"/>
      <c r="DL8" s="776" t="s">
        <v>565</v>
      </c>
      <c r="DM8" s="777"/>
      <c r="DN8" s="777"/>
      <c r="DO8" s="777"/>
      <c r="DP8" s="778"/>
      <c r="DQ8" s="776" t="s">
        <v>565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70915</v>
      </c>
      <c r="R23" s="793"/>
      <c r="S23" s="793"/>
      <c r="T23" s="793"/>
      <c r="U23" s="793"/>
      <c r="V23" s="793">
        <v>67466</v>
      </c>
      <c r="W23" s="793"/>
      <c r="X23" s="793"/>
      <c r="Y23" s="793"/>
      <c r="Z23" s="793"/>
      <c r="AA23" s="793">
        <v>3449</v>
      </c>
      <c r="AB23" s="793"/>
      <c r="AC23" s="793"/>
      <c r="AD23" s="793"/>
      <c r="AE23" s="794"/>
      <c r="AF23" s="795">
        <v>2580</v>
      </c>
      <c r="AG23" s="793"/>
      <c r="AH23" s="793"/>
      <c r="AI23" s="793"/>
      <c r="AJ23" s="796"/>
      <c r="AK23" s="797"/>
      <c r="AL23" s="798"/>
      <c r="AM23" s="798"/>
      <c r="AN23" s="798"/>
      <c r="AO23" s="798"/>
      <c r="AP23" s="793">
        <v>38952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15879</v>
      </c>
      <c r="R28" s="823"/>
      <c r="S28" s="823"/>
      <c r="T28" s="823"/>
      <c r="U28" s="823"/>
      <c r="V28" s="823">
        <v>15617</v>
      </c>
      <c r="W28" s="823"/>
      <c r="X28" s="823"/>
      <c r="Y28" s="823"/>
      <c r="Z28" s="823"/>
      <c r="AA28" s="823">
        <v>262</v>
      </c>
      <c r="AB28" s="823"/>
      <c r="AC28" s="823"/>
      <c r="AD28" s="823"/>
      <c r="AE28" s="824"/>
      <c r="AF28" s="825">
        <v>262</v>
      </c>
      <c r="AG28" s="823"/>
      <c r="AH28" s="823"/>
      <c r="AI28" s="823"/>
      <c r="AJ28" s="826"/>
      <c r="AK28" s="827">
        <v>1491</v>
      </c>
      <c r="AL28" s="828"/>
      <c r="AM28" s="828"/>
      <c r="AN28" s="828"/>
      <c r="AO28" s="828"/>
      <c r="AP28" s="828" t="s">
        <v>552</v>
      </c>
      <c r="AQ28" s="828"/>
      <c r="AR28" s="828"/>
      <c r="AS28" s="828"/>
      <c r="AT28" s="828"/>
      <c r="AU28" s="828" t="s">
        <v>552</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15183</v>
      </c>
      <c r="R29" s="784"/>
      <c r="S29" s="784"/>
      <c r="T29" s="784"/>
      <c r="U29" s="784"/>
      <c r="V29" s="784">
        <v>14829</v>
      </c>
      <c r="W29" s="784"/>
      <c r="X29" s="784"/>
      <c r="Y29" s="784"/>
      <c r="Z29" s="784"/>
      <c r="AA29" s="784">
        <v>355</v>
      </c>
      <c r="AB29" s="784"/>
      <c r="AC29" s="784"/>
      <c r="AD29" s="784"/>
      <c r="AE29" s="785"/>
      <c r="AF29" s="786">
        <v>355</v>
      </c>
      <c r="AG29" s="787"/>
      <c r="AH29" s="787"/>
      <c r="AI29" s="787"/>
      <c r="AJ29" s="788"/>
      <c r="AK29" s="834">
        <v>2690</v>
      </c>
      <c r="AL29" s="830"/>
      <c r="AM29" s="830"/>
      <c r="AN29" s="830"/>
      <c r="AO29" s="830"/>
      <c r="AP29" s="830" t="s">
        <v>552</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2893</v>
      </c>
      <c r="R30" s="784"/>
      <c r="S30" s="784"/>
      <c r="T30" s="784"/>
      <c r="U30" s="784"/>
      <c r="V30" s="784">
        <v>2878</v>
      </c>
      <c r="W30" s="784"/>
      <c r="X30" s="784"/>
      <c r="Y30" s="784"/>
      <c r="Z30" s="784"/>
      <c r="AA30" s="784">
        <v>15</v>
      </c>
      <c r="AB30" s="784"/>
      <c r="AC30" s="784"/>
      <c r="AD30" s="784"/>
      <c r="AE30" s="785"/>
      <c r="AF30" s="786">
        <v>15</v>
      </c>
      <c r="AG30" s="787"/>
      <c r="AH30" s="787"/>
      <c r="AI30" s="787"/>
      <c r="AJ30" s="788"/>
      <c r="AK30" s="834">
        <v>456</v>
      </c>
      <c r="AL30" s="830"/>
      <c r="AM30" s="830"/>
      <c r="AN30" s="830"/>
      <c r="AO30" s="830"/>
      <c r="AP30" s="830" t="s">
        <v>552</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4339</v>
      </c>
      <c r="R31" s="784"/>
      <c r="S31" s="784"/>
      <c r="T31" s="784"/>
      <c r="U31" s="784"/>
      <c r="V31" s="784">
        <v>3895</v>
      </c>
      <c r="W31" s="784"/>
      <c r="X31" s="784"/>
      <c r="Y31" s="784"/>
      <c r="Z31" s="784"/>
      <c r="AA31" s="784">
        <v>444</v>
      </c>
      <c r="AB31" s="784"/>
      <c r="AC31" s="784"/>
      <c r="AD31" s="784"/>
      <c r="AE31" s="785"/>
      <c r="AF31" s="786">
        <v>1904</v>
      </c>
      <c r="AG31" s="787"/>
      <c r="AH31" s="787"/>
      <c r="AI31" s="787"/>
      <c r="AJ31" s="788"/>
      <c r="AK31" s="834">
        <v>24</v>
      </c>
      <c r="AL31" s="830"/>
      <c r="AM31" s="830"/>
      <c r="AN31" s="830"/>
      <c r="AO31" s="830"/>
      <c r="AP31" s="830">
        <v>14862</v>
      </c>
      <c r="AQ31" s="830"/>
      <c r="AR31" s="830"/>
      <c r="AS31" s="830"/>
      <c r="AT31" s="830"/>
      <c r="AU31" s="830" t="s">
        <v>487</v>
      </c>
      <c r="AV31" s="830"/>
      <c r="AW31" s="830"/>
      <c r="AX31" s="830"/>
      <c r="AY31" s="830"/>
      <c r="AZ31" s="831" t="s">
        <v>487</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3502</v>
      </c>
      <c r="R32" s="784"/>
      <c r="S32" s="784"/>
      <c r="T32" s="784"/>
      <c r="U32" s="784"/>
      <c r="V32" s="784">
        <v>3429</v>
      </c>
      <c r="W32" s="784"/>
      <c r="X32" s="784"/>
      <c r="Y32" s="784"/>
      <c r="Z32" s="784"/>
      <c r="AA32" s="784">
        <v>74</v>
      </c>
      <c r="AB32" s="784"/>
      <c r="AC32" s="784"/>
      <c r="AD32" s="784"/>
      <c r="AE32" s="785"/>
      <c r="AF32" s="786">
        <v>1723</v>
      </c>
      <c r="AG32" s="787"/>
      <c r="AH32" s="787"/>
      <c r="AI32" s="787"/>
      <c r="AJ32" s="788"/>
      <c r="AK32" s="834">
        <v>618</v>
      </c>
      <c r="AL32" s="830"/>
      <c r="AM32" s="830"/>
      <c r="AN32" s="830"/>
      <c r="AO32" s="830"/>
      <c r="AP32" s="830">
        <v>7902</v>
      </c>
      <c r="AQ32" s="830"/>
      <c r="AR32" s="830"/>
      <c r="AS32" s="830"/>
      <c r="AT32" s="830"/>
      <c r="AU32" s="830">
        <v>403</v>
      </c>
      <c r="AV32" s="830"/>
      <c r="AW32" s="830"/>
      <c r="AX32" s="830"/>
      <c r="AY32" s="830"/>
      <c r="AZ32" s="831" t="s">
        <v>487</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4258</v>
      </c>
      <c r="AG63" s="844"/>
      <c r="AH63" s="844"/>
      <c r="AI63" s="844"/>
      <c r="AJ63" s="845"/>
      <c r="AK63" s="846"/>
      <c r="AL63" s="841"/>
      <c r="AM63" s="841"/>
      <c r="AN63" s="841"/>
      <c r="AO63" s="841"/>
      <c r="AP63" s="844">
        <v>22764</v>
      </c>
      <c r="AQ63" s="844"/>
      <c r="AR63" s="844"/>
      <c r="AS63" s="844"/>
      <c r="AT63" s="844"/>
      <c r="AU63" s="844">
        <v>403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22493</v>
      </c>
      <c r="R68" s="866"/>
      <c r="S68" s="866"/>
      <c r="T68" s="866"/>
      <c r="U68" s="866"/>
      <c r="V68" s="866">
        <v>18905</v>
      </c>
      <c r="W68" s="866"/>
      <c r="X68" s="866"/>
      <c r="Y68" s="866"/>
      <c r="Z68" s="866"/>
      <c r="AA68" s="866">
        <v>3589</v>
      </c>
      <c r="AB68" s="866"/>
      <c r="AC68" s="866"/>
      <c r="AD68" s="866"/>
      <c r="AE68" s="866"/>
      <c r="AF68" s="866">
        <v>3589</v>
      </c>
      <c r="AG68" s="866"/>
      <c r="AH68" s="866"/>
      <c r="AI68" s="866"/>
      <c r="AJ68" s="866"/>
      <c r="AK68" s="866">
        <v>216</v>
      </c>
      <c r="AL68" s="866"/>
      <c r="AM68" s="866"/>
      <c r="AN68" s="866"/>
      <c r="AO68" s="866"/>
      <c r="AP68" s="866" t="s">
        <v>487</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187</v>
      </c>
      <c r="R69" s="830"/>
      <c r="S69" s="830"/>
      <c r="T69" s="830"/>
      <c r="U69" s="830"/>
      <c r="V69" s="830">
        <v>162</v>
      </c>
      <c r="W69" s="830"/>
      <c r="X69" s="830"/>
      <c r="Y69" s="830"/>
      <c r="Z69" s="830"/>
      <c r="AA69" s="830">
        <v>26</v>
      </c>
      <c r="AB69" s="830"/>
      <c r="AC69" s="830"/>
      <c r="AD69" s="830"/>
      <c r="AE69" s="830"/>
      <c r="AF69" s="830">
        <v>26</v>
      </c>
      <c r="AG69" s="830"/>
      <c r="AH69" s="830"/>
      <c r="AI69" s="830"/>
      <c r="AJ69" s="830"/>
      <c r="AK69" s="830" t="s">
        <v>561</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104</v>
      </c>
      <c r="R70" s="830"/>
      <c r="S70" s="830"/>
      <c r="T70" s="830"/>
      <c r="U70" s="830"/>
      <c r="V70" s="830">
        <v>94</v>
      </c>
      <c r="W70" s="830"/>
      <c r="X70" s="830"/>
      <c r="Y70" s="830"/>
      <c r="Z70" s="830"/>
      <c r="AA70" s="830">
        <v>10</v>
      </c>
      <c r="AB70" s="830"/>
      <c r="AC70" s="830"/>
      <c r="AD70" s="830"/>
      <c r="AE70" s="830"/>
      <c r="AF70" s="830">
        <v>10</v>
      </c>
      <c r="AG70" s="830"/>
      <c r="AH70" s="830"/>
      <c r="AI70" s="830"/>
      <c r="AJ70" s="830"/>
      <c r="AK70" s="830">
        <v>1</v>
      </c>
      <c r="AL70" s="830"/>
      <c r="AM70" s="830"/>
      <c r="AN70" s="830"/>
      <c r="AO70" s="830"/>
      <c r="AP70" s="830" t="s">
        <v>487</v>
      </c>
      <c r="AQ70" s="830"/>
      <c r="AR70" s="830"/>
      <c r="AS70" s="830"/>
      <c r="AT70" s="830"/>
      <c r="AU70" s="830" t="s">
        <v>487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100</v>
      </c>
      <c r="R71" s="830"/>
      <c r="S71" s="830"/>
      <c r="T71" s="830"/>
      <c r="U71" s="830"/>
      <c r="V71" s="830">
        <v>62</v>
      </c>
      <c r="W71" s="830"/>
      <c r="X71" s="830"/>
      <c r="Y71" s="830"/>
      <c r="Z71" s="830"/>
      <c r="AA71" s="830">
        <v>37</v>
      </c>
      <c r="AB71" s="830"/>
      <c r="AC71" s="830"/>
      <c r="AD71" s="830"/>
      <c r="AE71" s="830"/>
      <c r="AF71" s="830">
        <v>37</v>
      </c>
      <c r="AG71" s="830"/>
      <c r="AH71" s="830"/>
      <c r="AI71" s="830"/>
      <c r="AJ71" s="830"/>
      <c r="AK71" s="830" t="s">
        <v>561</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559</v>
      </c>
      <c r="C72" s="874"/>
      <c r="D72" s="874"/>
      <c r="E72" s="874"/>
      <c r="F72" s="874"/>
      <c r="G72" s="874"/>
      <c r="H72" s="874"/>
      <c r="I72" s="874"/>
      <c r="J72" s="874"/>
      <c r="K72" s="874"/>
      <c r="L72" s="874"/>
      <c r="M72" s="874"/>
      <c r="N72" s="874"/>
      <c r="O72" s="874"/>
      <c r="P72" s="875"/>
      <c r="Q72" s="876">
        <v>2922</v>
      </c>
      <c r="R72" s="830"/>
      <c r="S72" s="830"/>
      <c r="T72" s="830"/>
      <c r="U72" s="830"/>
      <c r="V72" s="830">
        <v>2446</v>
      </c>
      <c r="W72" s="830"/>
      <c r="X72" s="830"/>
      <c r="Y72" s="830"/>
      <c r="Z72" s="830"/>
      <c r="AA72" s="830">
        <v>476</v>
      </c>
      <c r="AB72" s="830"/>
      <c r="AC72" s="830"/>
      <c r="AD72" s="830"/>
      <c r="AE72" s="830"/>
      <c r="AF72" s="830">
        <v>476</v>
      </c>
      <c r="AG72" s="830"/>
      <c r="AH72" s="830"/>
      <c r="AI72" s="830"/>
      <c r="AJ72" s="830"/>
      <c r="AK72" s="830">
        <v>58</v>
      </c>
      <c r="AL72" s="830"/>
      <c r="AM72" s="830"/>
      <c r="AN72" s="830"/>
      <c r="AO72" s="830"/>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758421</v>
      </c>
      <c r="R73" s="830"/>
      <c r="S73" s="830"/>
      <c r="T73" s="830"/>
      <c r="U73" s="830"/>
      <c r="V73" s="830">
        <v>750353</v>
      </c>
      <c r="W73" s="830"/>
      <c r="X73" s="830"/>
      <c r="Y73" s="830"/>
      <c r="Z73" s="830"/>
      <c r="AA73" s="830">
        <v>8067</v>
      </c>
      <c r="AB73" s="830"/>
      <c r="AC73" s="830"/>
      <c r="AD73" s="830"/>
      <c r="AE73" s="830"/>
      <c r="AF73" s="830">
        <v>8067</v>
      </c>
      <c r="AG73" s="830"/>
      <c r="AH73" s="830"/>
      <c r="AI73" s="830"/>
      <c r="AJ73" s="830"/>
      <c r="AK73" s="830">
        <v>4245</v>
      </c>
      <c r="AL73" s="830"/>
      <c r="AM73" s="830"/>
      <c r="AN73" s="830"/>
      <c r="AO73" s="830"/>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562</v>
      </c>
      <c r="C74" s="874"/>
      <c r="D74" s="874"/>
      <c r="E74" s="874"/>
      <c r="F74" s="874"/>
      <c r="G74" s="874"/>
      <c r="H74" s="874"/>
      <c r="I74" s="874"/>
      <c r="J74" s="874"/>
      <c r="K74" s="874"/>
      <c r="L74" s="874"/>
      <c r="M74" s="874"/>
      <c r="N74" s="874"/>
      <c r="O74" s="874"/>
      <c r="P74" s="875"/>
      <c r="Q74" s="876">
        <v>2102</v>
      </c>
      <c r="R74" s="830"/>
      <c r="S74" s="830"/>
      <c r="T74" s="830"/>
      <c r="U74" s="830"/>
      <c r="V74" s="830">
        <v>1783</v>
      </c>
      <c r="W74" s="830"/>
      <c r="X74" s="830"/>
      <c r="Y74" s="830"/>
      <c r="Z74" s="830"/>
      <c r="AA74" s="830">
        <v>319</v>
      </c>
      <c r="AB74" s="830"/>
      <c r="AC74" s="830"/>
      <c r="AD74" s="830"/>
      <c r="AE74" s="830"/>
      <c r="AF74" s="830">
        <v>319</v>
      </c>
      <c r="AG74" s="830"/>
      <c r="AH74" s="830"/>
      <c r="AI74" s="830"/>
      <c r="AJ74" s="830"/>
      <c r="AK74" s="830">
        <v>2</v>
      </c>
      <c r="AL74" s="830"/>
      <c r="AM74" s="830"/>
      <c r="AN74" s="830"/>
      <c r="AO74" s="830"/>
      <c r="AP74" s="830">
        <v>9082</v>
      </c>
      <c r="AQ74" s="830"/>
      <c r="AR74" s="830"/>
      <c r="AS74" s="830"/>
      <c r="AT74" s="830"/>
      <c r="AU74" s="830">
        <v>1825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563</v>
      </c>
      <c r="C75" s="874"/>
      <c r="D75" s="874"/>
      <c r="E75" s="874"/>
      <c r="F75" s="874"/>
      <c r="G75" s="874"/>
      <c r="H75" s="874"/>
      <c r="I75" s="874"/>
      <c r="J75" s="874"/>
      <c r="K75" s="874"/>
      <c r="L75" s="874"/>
      <c r="M75" s="874"/>
      <c r="N75" s="874"/>
      <c r="O75" s="874"/>
      <c r="P75" s="875"/>
      <c r="Q75" s="877">
        <v>18</v>
      </c>
      <c r="R75" s="878"/>
      <c r="S75" s="878"/>
      <c r="T75" s="878"/>
      <c r="U75" s="834"/>
      <c r="V75" s="879">
        <v>14</v>
      </c>
      <c r="W75" s="878"/>
      <c r="X75" s="878"/>
      <c r="Y75" s="878"/>
      <c r="Z75" s="834"/>
      <c r="AA75" s="879">
        <v>4</v>
      </c>
      <c r="AB75" s="878"/>
      <c r="AC75" s="878"/>
      <c r="AD75" s="878"/>
      <c r="AE75" s="834"/>
      <c r="AF75" s="879">
        <v>4</v>
      </c>
      <c r="AG75" s="878"/>
      <c r="AH75" s="878"/>
      <c r="AI75" s="878"/>
      <c r="AJ75" s="834"/>
      <c r="AK75" s="879">
        <v>3</v>
      </c>
      <c r="AL75" s="878"/>
      <c r="AM75" s="878"/>
      <c r="AN75" s="878"/>
      <c r="AO75" s="834"/>
      <c r="AP75" s="830" t="s">
        <v>487</v>
      </c>
      <c r="AQ75" s="830"/>
      <c r="AR75" s="830"/>
      <c r="AS75" s="830"/>
      <c r="AT75" s="830"/>
      <c r="AU75" s="830" t="s">
        <v>487</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564</v>
      </c>
      <c r="C76" s="874"/>
      <c r="D76" s="874"/>
      <c r="E76" s="874"/>
      <c r="F76" s="874"/>
      <c r="G76" s="874"/>
      <c r="H76" s="874"/>
      <c r="I76" s="874"/>
      <c r="J76" s="874"/>
      <c r="K76" s="874"/>
      <c r="L76" s="874"/>
      <c r="M76" s="874"/>
      <c r="N76" s="874"/>
      <c r="O76" s="874"/>
      <c r="P76" s="875"/>
      <c r="Q76" s="877">
        <v>12199</v>
      </c>
      <c r="R76" s="878"/>
      <c r="S76" s="878"/>
      <c r="T76" s="878"/>
      <c r="U76" s="834"/>
      <c r="V76" s="879">
        <v>11350</v>
      </c>
      <c r="W76" s="878"/>
      <c r="X76" s="878"/>
      <c r="Y76" s="878"/>
      <c r="Z76" s="834"/>
      <c r="AA76" s="879">
        <v>848</v>
      </c>
      <c r="AB76" s="878"/>
      <c r="AC76" s="878"/>
      <c r="AD76" s="878"/>
      <c r="AE76" s="834"/>
      <c r="AF76" s="879">
        <v>5621</v>
      </c>
      <c r="AG76" s="878"/>
      <c r="AH76" s="878"/>
      <c r="AI76" s="878"/>
      <c r="AJ76" s="834"/>
      <c r="AK76" s="879" t="s">
        <v>566</v>
      </c>
      <c r="AL76" s="878"/>
      <c r="AM76" s="878"/>
      <c r="AN76" s="878"/>
      <c r="AO76" s="834"/>
      <c r="AP76" s="879" t="s">
        <v>487</v>
      </c>
      <c r="AQ76" s="878"/>
      <c r="AR76" s="878"/>
      <c r="AS76" s="878"/>
      <c r="AT76" s="834"/>
      <c r="AU76" s="879" t="s">
        <v>487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18149</v>
      </c>
      <c r="AG88" s="844"/>
      <c r="AH88" s="844"/>
      <c r="AI88" s="844"/>
      <c r="AJ88" s="844"/>
      <c r="AK88" s="841"/>
      <c r="AL88" s="841"/>
      <c r="AM88" s="841"/>
      <c r="AN88" s="841"/>
      <c r="AO88" s="841"/>
      <c r="AP88" s="844">
        <v>9082</v>
      </c>
      <c r="AQ88" s="844"/>
      <c r="AR88" s="844"/>
      <c r="AS88" s="844"/>
      <c r="AT88" s="844"/>
      <c r="AU88" s="844">
        <v>1825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451</v>
      </c>
      <c r="CS102" s="852"/>
      <c r="CT102" s="852"/>
      <c r="CU102" s="852"/>
      <c r="CV102" s="891"/>
      <c r="CW102" s="890">
        <v>75</v>
      </c>
      <c r="CX102" s="852"/>
      <c r="CY102" s="852"/>
      <c r="CZ102" s="852"/>
      <c r="DA102" s="891"/>
      <c r="DB102" s="890" t="s">
        <v>566</v>
      </c>
      <c r="DC102" s="852"/>
      <c r="DD102" s="852"/>
      <c r="DE102" s="852"/>
      <c r="DF102" s="891"/>
      <c r="DG102" s="890" t="s">
        <v>566</v>
      </c>
      <c r="DH102" s="852"/>
      <c r="DI102" s="852"/>
      <c r="DJ102" s="852"/>
      <c r="DK102" s="891"/>
      <c r="DL102" s="890" t="s">
        <v>566</v>
      </c>
      <c r="DM102" s="852"/>
      <c r="DN102" s="852"/>
      <c r="DO102" s="852"/>
      <c r="DP102" s="891"/>
      <c r="DQ102" s="890" t="s">
        <v>566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5724307</v>
      </c>
      <c r="AB110" s="900"/>
      <c r="AC110" s="900"/>
      <c r="AD110" s="900"/>
      <c r="AE110" s="901"/>
      <c r="AF110" s="902">
        <v>5777003</v>
      </c>
      <c r="AG110" s="900"/>
      <c r="AH110" s="900"/>
      <c r="AI110" s="900"/>
      <c r="AJ110" s="901"/>
      <c r="AK110" s="902">
        <v>5427322</v>
      </c>
      <c r="AL110" s="900"/>
      <c r="AM110" s="900"/>
      <c r="AN110" s="900"/>
      <c r="AO110" s="901"/>
      <c r="AP110" s="903">
        <v>15.8</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44951313</v>
      </c>
      <c r="BR110" s="931"/>
      <c r="BS110" s="931"/>
      <c r="BT110" s="931"/>
      <c r="BU110" s="931"/>
      <c r="BV110" s="931">
        <v>42355400</v>
      </c>
      <c r="BW110" s="931"/>
      <c r="BX110" s="931"/>
      <c r="BY110" s="931"/>
      <c r="BZ110" s="931"/>
      <c r="CA110" s="931">
        <v>38952028</v>
      </c>
      <c r="CB110" s="931"/>
      <c r="CC110" s="931"/>
      <c r="CD110" s="931"/>
      <c r="CE110" s="931"/>
      <c r="CF110" s="944">
        <v>113.3</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451196</v>
      </c>
      <c r="DH110" s="931"/>
      <c r="DI110" s="931"/>
      <c r="DJ110" s="931"/>
      <c r="DK110" s="931"/>
      <c r="DL110" s="931">
        <v>1144073</v>
      </c>
      <c r="DM110" s="931"/>
      <c r="DN110" s="931"/>
      <c r="DO110" s="931"/>
      <c r="DP110" s="931"/>
      <c r="DQ110" s="931">
        <v>1022097</v>
      </c>
      <c r="DR110" s="931"/>
      <c r="DS110" s="931"/>
      <c r="DT110" s="931"/>
      <c r="DU110" s="931"/>
      <c r="DV110" s="932">
        <v>3</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1085352</v>
      </c>
      <c r="BR111" s="926"/>
      <c r="BS111" s="926"/>
      <c r="BT111" s="926"/>
      <c r="BU111" s="926"/>
      <c r="BV111" s="926">
        <v>1701639</v>
      </c>
      <c r="BW111" s="926"/>
      <c r="BX111" s="926"/>
      <c r="BY111" s="926"/>
      <c r="BZ111" s="926"/>
      <c r="CA111" s="926">
        <v>1503062</v>
      </c>
      <c r="CB111" s="926"/>
      <c r="CC111" s="926"/>
      <c r="CD111" s="926"/>
      <c r="CE111" s="926"/>
      <c r="CF111" s="920">
        <v>4.4000000000000004</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634156</v>
      </c>
      <c r="DH111" s="926"/>
      <c r="DI111" s="926"/>
      <c r="DJ111" s="926"/>
      <c r="DK111" s="926"/>
      <c r="DL111" s="926">
        <v>557566</v>
      </c>
      <c r="DM111" s="926"/>
      <c r="DN111" s="926"/>
      <c r="DO111" s="926"/>
      <c r="DP111" s="926"/>
      <c r="DQ111" s="926">
        <v>480965</v>
      </c>
      <c r="DR111" s="926"/>
      <c r="DS111" s="926"/>
      <c r="DT111" s="926"/>
      <c r="DU111" s="926"/>
      <c r="DV111" s="927">
        <v>1.4</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541372</v>
      </c>
      <c r="BR112" s="926"/>
      <c r="BS112" s="926"/>
      <c r="BT112" s="926"/>
      <c r="BU112" s="926"/>
      <c r="BV112" s="926">
        <v>502320</v>
      </c>
      <c r="BW112" s="926"/>
      <c r="BX112" s="926"/>
      <c r="BY112" s="926"/>
      <c r="BZ112" s="926"/>
      <c r="CA112" s="926">
        <v>402979</v>
      </c>
      <c r="CB112" s="926"/>
      <c r="CC112" s="926"/>
      <c r="CD112" s="926"/>
      <c r="CE112" s="926"/>
      <c r="CF112" s="920">
        <v>1.2</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526613</v>
      </c>
      <c r="AB113" s="938"/>
      <c r="AC113" s="938"/>
      <c r="AD113" s="938"/>
      <c r="AE113" s="939"/>
      <c r="AF113" s="940">
        <v>430244</v>
      </c>
      <c r="AG113" s="938"/>
      <c r="AH113" s="938"/>
      <c r="AI113" s="938"/>
      <c r="AJ113" s="939"/>
      <c r="AK113" s="940">
        <v>426552</v>
      </c>
      <c r="AL113" s="938"/>
      <c r="AM113" s="938"/>
      <c r="AN113" s="938"/>
      <c r="AO113" s="939"/>
      <c r="AP113" s="941">
        <v>1.2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1731637</v>
      </c>
      <c r="BR113" s="926"/>
      <c r="BS113" s="926"/>
      <c r="BT113" s="926"/>
      <c r="BU113" s="926"/>
      <c r="BV113" s="926">
        <v>1923044</v>
      </c>
      <c r="BW113" s="926"/>
      <c r="BX113" s="926"/>
      <c r="BY113" s="926"/>
      <c r="BZ113" s="926"/>
      <c r="CA113" s="926">
        <v>1825382</v>
      </c>
      <c r="CB113" s="926"/>
      <c r="CC113" s="926"/>
      <c r="CD113" s="926"/>
      <c r="CE113" s="926"/>
      <c r="CF113" s="920">
        <v>5.3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81669</v>
      </c>
      <c r="AB114" s="959"/>
      <c r="AC114" s="959"/>
      <c r="AD114" s="959"/>
      <c r="AE114" s="960"/>
      <c r="AF114" s="961">
        <v>114405</v>
      </c>
      <c r="AG114" s="959"/>
      <c r="AH114" s="959"/>
      <c r="AI114" s="959"/>
      <c r="AJ114" s="960"/>
      <c r="AK114" s="961">
        <v>112659</v>
      </c>
      <c r="AL114" s="959"/>
      <c r="AM114" s="959"/>
      <c r="AN114" s="959"/>
      <c r="AO114" s="960"/>
      <c r="AP114" s="962">
        <v>0.3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5231126</v>
      </c>
      <c r="BR114" s="926"/>
      <c r="BS114" s="926"/>
      <c r="BT114" s="926"/>
      <c r="BU114" s="926"/>
      <c r="BV114" s="926">
        <v>5154573</v>
      </c>
      <c r="BW114" s="926"/>
      <c r="BX114" s="926"/>
      <c r="BY114" s="926"/>
      <c r="BZ114" s="926"/>
      <c r="CA114" s="926">
        <v>5138185</v>
      </c>
      <c r="CB114" s="926"/>
      <c r="CC114" s="926"/>
      <c r="CD114" s="926"/>
      <c r="CE114" s="926"/>
      <c r="CF114" s="920">
        <v>14.9</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240500</v>
      </c>
      <c r="AB115" s="938"/>
      <c r="AC115" s="938"/>
      <c r="AD115" s="938"/>
      <c r="AE115" s="939"/>
      <c r="AF115" s="940">
        <v>515810</v>
      </c>
      <c r="AG115" s="938"/>
      <c r="AH115" s="938"/>
      <c r="AI115" s="938"/>
      <c r="AJ115" s="939"/>
      <c r="AK115" s="940">
        <v>220572</v>
      </c>
      <c r="AL115" s="938"/>
      <c r="AM115" s="938"/>
      <c r="AN115" s="938"/>
      <c r="AO115" s="939"/>
      <c r="AP115" s="941">
        <v>0.6</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6573089</v>
      </c>
      <c r="AB117" s="979"/>
      <c r="AC117" s="979"/>
      <c r="AD117" s="979"/>
      <c r="AE117" s="980"/>
      <c r="AF117" s="981">
        <v>6837462</v>
      </c>
      <c r="AG117" s="979"/>
      <c r="AH117" s="979"/>
      <c r="AI117" s="979"/>
      <c r="AJ117" s="980"/>
      <c r="AK117" s="981">
        <v>6187105</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154472</v>
      </c>
      <c r="AB119" s="900"/>
      <c r="AC119" s="900"/>
      <c r="AD119" s="900"/>
      <c r="AE119" s="901"/>
      <c r="AF119" s="902">
        <v>429778</v>
      </c>
      <c r="AG119" s="900"/>
      <c r="AH119" s="900"/>
      <c r="AI119" s="900"/>
      <c r="AJ119" s="901"/>
      <c r="AK119" s="902">
        <v>135739</v>
      </c>
      <c r="AL119" s="900"/>
      <c r="AM119" s="900"/>
      <c r="AN119" s="900"/>
      <c r="AO119" s="901"/>
      <c r="AP119" s="903">
        <v>0.4</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53540800</v>
      </c>
      <c r="BR119" s="1000"/>
      <c r="BS119" s="1000"/>
      <c r="BT119" s="1000"/>
      <c r="BU119" s="1000"/>
      <c r="BV119" s="1000">
        <v>51636976</v>
      </c>
      <c r="BW119" s="1000"/>
      <c r="BX119" s="1000"/>
      <c r="BY119" s="1000"/>
      <c r="BZ119" s="1000"/>
      <c r="CA119" s="1000">
        <v>47821636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86028</v>
      </c>
      <c r="AB120" s="959"/>
      <c r="AC120" s="959"/>
      <c r="AD120" s="959"/>
      <c r="AE120" s="960"/>
      <c r="AF120" s="961">
        <v>86032</v>
      </c>
      <c r="AG120" s="959"/>
      <c r="AH120" s="959"/>
      <c r="AI120" s="959"/>
      <c r="AJ120" s="960"/>
      <c r="AK120" s="961">
        <v>84833</v>
      </c>
      <c r="AL120" s="959"/>
      <c r="AM120" s="959"/>
      <c r="AN120" s="959"/>
      <c r="AO120" s="960"/>
      <c r="AP120" s="962">
        <v>0.2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9971545</v>
      </c>
      <c r="BR120" s="931"/>
      <c r="BS120" s="931"/>
      <c r="BT120" s="931"/>
      <c r="BU120" s="931"/>
      <c r="BV120" s="931">
        <v>10950400</v>
      </c>
      <c r="BW120" s="931"/>
      <c r="BX120" s="931"/>
      <c r="BY120" s="931"/>
      <c r="BZ120" s="931"/>
      <c r="CA120" s="931">
        <v>11242116</v>
      </c>
      <c r="CB120" s="931"/>
      <c r="CC120" s="931"/>
      <c r="CD120" s="931"/>
      <c r="CE120" s="931"/>
      <c r="CF120" s="944">
        <v>32.700000000000003</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541372</v>
      </c>
      <c r="DH120" s="931"/>
      <c r="DI120" s="931"/>
      <c r="DJ120" s="931"/>
      <c r="DK120" s="931"/>
      <c r="DL120" s="931">
        <v>502320</v>
      </c>
      <c r="DM120" s="931"/>
      <c r="DN120" s="931"/>
      <c r="DO120" s="931"/>
      <c r="DP120" s="931"/>
      <c r="DQ120" s="931">
        <v>402979</v>
      </c>
      <c r="DR120" s="931"/>
      <c r="DS120" s="931"/>
      <c r="DT120" s="931"/>
      <c r="DU120" s="931"/>
      <c r="DV120" s="932">
        <v>1.2</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7233630</v>
      </c>
      <c r="BR121" s="926"/>
      <c r="BS121" s="926"/>
      <c r="BT121" s="926"/>
      <c r="BU121" s="926"/>
      <c r="BV121" s="926">
        <v>6394352</v>
      </c>
      <c r="BW121" s="926"/>
      <c r="BX121" s="926"/>
      <c r="BY121" s="926"/>
      <c r="BZ121" s="926"/>
      <c r="CA121" s="926">
        <v>5447473</v>
      </c>
      <c r="CB121" s="926"/>
      <c r="CC121" s="926"/>
      <c r="CD121" s="926"/>
      <c r="CE121" s="926"/>
      <c r="CF121" s="920">
        <v>15.8</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34482718</v>
      </c>
      <c r="BR122" s="1000"/>
      <c r="BS122" s="1000"/>
      <c r="BT122" s="1000"/>
      <c r="BU122" s="1000"/>
      <c r="BV122" s="1000">
        <v>32238067</v>
      </c>
      <c r="BW122" s="1000"/>
      <c r="BX122" s="1000"/>
      <c r="BY122" s="1000"/>
      <c r="BZ122" s="1000"/>
      <c r="CA122" s="1000">
        <v>30161236</v>
      </c>
      <c r="CB122" s="1000"/>
      <c r="CC122" s="1000"/>
      <c r="CD122" s="1000"/>
      <c r="CE122" s="1000"/>
      <c r="CF122" s="1017">
        <v>87.7</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51687893</v>
      </c>
      <c r="BR123" s="1064"/>
      <c r="BS123" s="1064"/>
      <c r="BT123" s="1064"/>
      <c r="BU123" s="1064"/>
      <c r="BV123" s="1064">
        <v>49582819</v>
      </c>
      <c r="BW123" s="1064"/>
      <c r="BX123" s="1064"/>
      <c r="BY123" s="1064"/>
      <c r="BZ123" s="1064"/>
      <c r="CA123" s="1064">
        <v>46850825</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5.5</v>
      </c>
      <c r="BR124" s="1027"/>
      <c r="BS124" s="1027"/>
      <c r="BT124" s="1027"/>
      <c r="BU124" s="1027"/>
      <c r="BV124" s="1027">
        <v>6.1</v>
      </c>
      <c r="BW124" s="1027"/>
      <c r="BX124" s="1027"/>
      <c r="BY124" s="1027"/>
      <c r="BZ124" s="1027"/>
      <c r="CA124" s="1027">
        <v>2.8</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1172299</v>
      </c>
      <c r="AB128" s="1046"/>
      <c r="AC128" s="1046"/>
      <c r="AD128" s="1046"/>
      <c r="AE128" s="1047"/>
      <c r="AF128" s="1048">
        <v>1122063</v>
      </c>
      <c r="AG128" s="1046"/>
      <c r="AH128" s="1046"/>
      <c r="AI128" s="1046"/>
      <c r="AJ128" s="1047"/>
      <c r="AK128" s="1048">
        <v>1119178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11.53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36949889</v>
      </c>
      <c r="AB129" s="959"/>
      <c r="AC129" s="959"/>
      <c r="AD129" s="959"/>
      <c r="AE129" s="960"/>
      <c r="AF129" s="961">
        <v>36455558</v>
      </c>
      <c r="AG129" s="959"/>
      <c r="AH129" s="959"/>
      <c r="AI129" s="959"/>
      <c r="AJ129" s="960"/>
      <c r="AK129" s="961">
        <v>37360843</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16.53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3277664</v>
      </c>
      <c r="AB130" s="959"/>
      <c r="AC130" s="959"/>
      <c r="AD130" s="959"/>
      <c r="AE130" s="960"/>
      <c r="AF130" s="961">
        <v>3163710</v>
      </c>
      <c r="AG130" s="959"/>
      <c r="AH130" s="959"/>
      <c r="AI130" s="959"/>
      <c r="AJ130" s="960"/>
      <c r="AK130" s="961">
        <v>2984490</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6.6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33672225</v>
      </c>
      <c r="AB131" s="986"/>
      <c r="AC131" s="986"/>
      <c r="AD131" s="986"/>
      <c r="AE131" s="987"/>
      <c r="AF131" s="985">
        <v>33291848</v>
      </c>
      <c r="AG131" s="986"/>
      <c r="AH131" s="986"/>
      <c r="AI131" s="986"/>
      <c r="AJ131" s="987"/>
      <c r="AK131" s="985">
        <v>34376353</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6.3052738570000004</v>
      </c>
      <c r="AB132" s="1097"/>
      <c r="AC132" s="1097"/>
      <c r="AD132" s="1097"/>
      <c r="AE132" s="1098"/>
      <c r="AF132" s="1099">
        <v>7.664606214</v>
      </c>
      <c r="AG132" s="1097"/>
      <c r="AH132" s="1097"/>
      <c r="AI132" s="1097"/>
      <c r="AJ132" s="1098"/>
      <c r="AK132" s="1099">
        <v>6.0606703360000003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5.9</v>
      </c>
      <c r="AB133" s="1080"/>
      <c r="AC133" s="1080"/>
      <c r="AD133" s="1080"/>
      <c r="AE133" s="1081"/>
      <c r="AF133" s="1079">
        <v>6.3</v>
      </c>
      <c r="AG133" s="1080"/>
      <c r="AH133" s="1080"/>
      <c r="AI133" s="1080"/>
      <c r="AJ133" s="1081"/>
      <c r="AK133" s="1079">
        <v>6.6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1Ixo1SxHzqETr6Z4OG3s7XLfvayCzLf+tEurIilLSsRxSelzui8d0HJWVs59Kl7m15COJidF/ufMFCzlYpbAw==" saltValue="EaEqHf0J4CZumUYG+wFj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9G+t4JQ6v4Ta1kZghvdSFvEP3zgHRaqwJbSxo+NIckkSRycON8cSiZGebBUDVjlCCtcCTqW0ICOfbiS4Y6p1w==" saltValue="MTLfzOhMglV2tepMPeqw8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xJKrksl1FH1UqAHugBRcy/VLnEHChRncUg/wU9G6Q9ZgQCyc/8/Fm/FAB6J6plQToHtZqLIbSVyCPER19XUZQ==" saltValue="g61MMOf3Ky/pJTaNMHYV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11526600</v>
      </c>
      <c r="AP9" s="281">
        <v>56023</v>
      </c>
      <c r="AQ9" s="282">
        <v>61513</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39661</v>
      </c>
      <c r="AP10" s="284">
        <v>193</v>
      </c>
      <c r="AQ10" s="285">
        <v>1262</v>
      </c>
      <c r="AR10" s="286">
        <v>-84.7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105758</v>
      </c>
      <c r="AP11" s="284">
        <v>514</v>
      </c>
      <c r="AQ11" s="285">
        <v>1079</v>
      </c>
      <c r="AR11" s="286">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46</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513751</v>
      </c>
      <c r="AP13" s="284">
        <v>2497</v>
      </c>
      <c r="AQ13" s="285">
        <v>2016</v>
      </c>
      <c r="AR13" s="286">
        <v>23.9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153962</v>
      </c>
      <c r="AP14" s="284">
        <v>748</v>
      </c>
      <c r="AQ14" s="285">
        <v>1290</v>
      </c>
      <c r="AR14" s="286">
        <v>-42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-587061</v>
      </c>
      <c r="AP15" s="284">
        <v>-2853</v>
      </c>
      <c r="AQ15" s="285">
        <v>-2388</v>
      </c>
      <c r="AR15" s="286">
        <v>19.5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11752671</v>
      </c>
      <c r="AP16" s="284">
        <v>57122</v>
      </c>
      <c r="AQ16" s="285">
        <v>64818</v>
      </c>
      <c r="AR16" s="286">
        <v>-11.9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5.86</v>
      </c>
      <c r="AP21" s="298">
        <v>6.09</v>
      </c>
      <c r="AQ21" s="299">
        <v>-0.23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103.2</v>
      </c>
      <c r="AP22" s="303">
        <v>99.7</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5427322</v>
      </c>
      <c r="AP32" s="312">
        <v>26378</v>
      </c>
      <c r="AQ32" s="313">
        <v>26619</v>
      </c>
      <c r="AR32" s="314">
        <v>-0.9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v>3</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28</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426552</v>
      </c>
      <c r="AP35" s="312">
        <v>2073</v>
      </c>
      <c r="AQ35" s="313">
        <v>5266</v>
      </c>
      <c r="AR35" s="314">
        <v>-60.6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112659</v>
      </c>
      <c r="AP36" s="312">
        <v>548</v>
      </c>
      <c r="AQ36" s="313">
        <v>468</v>
      </c>
      <c r="AR36" s="314">
        <v>17.100000000000001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220572</v>
      </c>
      <c r="AP37" s="312">
        <v>1072</v>
      </c>
      <c r="AQ37" s="313">
        <v>985</v>
      </c>
      <c r="AR37" s="314">
        <v>8.8000000000000007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-1119178</v>
      </c>
      <c r="AP39" s="312">
        <v>-5440</v>
      </c>
      <c r="AQ39" s="313">
        <v>-7209</v>
      </c>
      <c r="AR39" s="314">
        <v>-24.5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-2984490</v>
      </c>
      <c r="AP40" s="312">
        <v>-14506</v>
      </c>
      <c r="AQ40" s="313">
        <v>-18404</v>
      </c>
      <c r="AR40" s="314">
        <v>-21.2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2083437</v>
      </c>
      <c r="AP41" s="312">
        <v>10126</v>
      </c>
      <c r="AQ41" s="313">
        <v>7755</v>
      </c>
      <c r="AR41" s="314">
        <v>30.6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6745297</v>
      </c>
      <c r="AN51" s="334">
        <v>33763</v>
      </c>
      <c r="AO51" s="335">
        <v>56.8</v>
      </c>
      <c r="AP51" s="336">
        <v>37644</v>
      </c>
      <c r="AQ51" s="337">
        <v>13.5</v>
      </c>
      <c r="AR51" s="338">
        <v>43.3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4854394</v>
      </c>
      <c r="AN52" s="342">
        <v>24298</v>
      </c>
      <c r="AO52" s="343">
        <v>93</v>
      </c>
      <c r="AP52" s="344">
        <v>24939</v>
      </c>
      <c r="AQ52" s="345">
        <v>22.5</v>
      </c>
      <c r="AR52" s="346">
        <v>70.5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2851530</v>
      </c>
      <c r="AN53" s="334">
        <v>14104</v>
      </c>
      <c r="AO53" s="335">
        <v>-58.2</v>
      </c>
      <c r="AP53" s="336">
        <v>39221</v>
      </c>
      <c r="AQ53" s="337">
        <v>4.2</v>
      </c>
      <c r="AR53" s="338">
        <v>-62.4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1683334</v>
      </c>
      <c r="AN54" s="342">
        <v>8326</v>
      </c>
      <c r="AO54" s="343">
        <v>-65.7</v>
      </c>
      <c r="AP54" s="344">
        <v>24821</v>
      </c>
      <c r="AQ54" s="345">
        <v>-0.5</v>
      </c>
      <c r="AR54" s="346">
        <v>-65.2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4361369</v>
      </c>
      <c r="AN55" s="334">
        <v>21447</v>
      </c>
      <c r="AO55" s="335">
        <v>52.1</v>
      </c>
      <c r="AP55" s="336">
        <v>38566</v>
      </c>
      <c r="AQ55" s="337">
        <v>-1.7</v>
      </c>
      <c r="AR55" s="338">
        <v>53.8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2918810</v>
      </c>
      <c r="AN56" s="342">
        <v>14353</v>
      </c>
      <c r="AO56" s="343">
        <v>72.400000000000006</v>
      </c>
      <c r="AP56" s="344">
        <v>24059</v>
      </c>
      <c r="AQ56" s="345">
        <v>-3.1</v>
      </c>
      <c r="AR56" s="346">
        <v>75.5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7164373</v>
      </c>
      <c r="AN57" s="334">
        <v>34996</v>
      </c>
      <c r="AO57" s="335">
        <v>63.2</v>
      </c>
      <c r="AP57" s="336">
        <v>35156</v>
      </c>
      <c r="AQ57" s="337">
        <v>-8.8000000000000007</v>
      </c>
      <c r="AR57" s="338">
        <v>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5488656</v>
      </c>
      <c r="AN58" s="342">
        <v>26811</v>
      </c>
      <c r="AO58" s="343">
        <v>86.8</v>
      </c>
      <c r="AP58" s="344">
        <v>22430</v>
      </c>
      <c r="AQ58" s="345">
        <v>-6.8</v>
      </c>
      <c r="AR58" s="346">
        <v>93.6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4598928</v>
      </c>
      <c r="AN59" s="334">
        <v>22352</v>
      </c>
      <c r="AO59" s="335">
        <v>-36.1</v>
      </c>
      <c r="AP59" s="336">
        <v>37029</v>
      </c>
      <c r="AQ59" s="337">
        <v>5.3</v>
      </c>
      <c r="AR59" s="338">
        <v>-41.4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3860699</v>
      </c>
      <c r="AN60" s="342">
        <v>18764</v>
      </c>
      <c r="AO60" s="343">
        <v>-30</v>
      </c>
      <c r="AP60" s="344">
        <v>23232</v>
      </c>
      <c r="AQ60" s="345">
        <v>3.6</v>
      </c>
      <c r="AR60" s="346">
        <v>-33.6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5144299</v>
      </c>
      <c r="AN61" s="349">
        <v>25332</v>
      </c>
      <c r="AO61" s="350">
        <v>15.6</v>
      </c>
      <c r="AP61" s="351">
        <v>37523</v>
      </c>
      <c r="AQ61" s="352">
        <v>2.5</v>
      </c>
      <c r="AR61" s="338">
        <v>13.1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3761179</v>
      </c>
      <c r="AN62" s="342">
        <v>18510</v>
      </c>
      <c r="AO62" s="343">
        <v>31.3</v>
      </c>
      <c r="AP62" s="344">
        <v>23896</v>
      </c>
      <c r="AQ62" s="345">
        <v>3.1</v>
      </c>
      <c r="AR62" s="346">
        <v>28.2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4Rc3skfaVjvWEPLiheYDDe75wiKAuF9irx/WYxB8k9YtYluU35p4bUt7TUqB87ujVbneNVMnmZRH3ulncc3lQ==" saltValue="nHP9QRapptzHc2hJUkTc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5cahXqLv7uPpavPs+xV7vuSbbD/CILnvxhoYXq1dRZoOPr0ok8MOAdBgBXaccLfhvxZvsVC9AMd2qBlMQN854w==" saltValue="24yygV9N+r3YlgB5CW2C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1okA/sa/JgiIRbqJ8ykCXwGNOh52ejMfrTlm+LnBuZd3RPWnpAFI8MI9Gdk6KW4TDC9MNv150ZHpdwbcfC5/fA==" saltValue="Hf38+nvsVVMNNkHgZRkl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7</v>
      </c>
      <c r="G47" s="12">
        <v>8.0399999999999991</v>
      </c>
      <c r="H47" s="12">
        <v>11.06</v>
      </c>
      <c r="I47" s="12">
        <v>8.7799999999999994</v>
      </c>
      <c r="J47" s="13">
        <v>8.81</v>
      </c>
    </row>
    <row r="48" spans="2:10" ht="57.75" customHeight="1" x14ac:dyDescent="0.15">
      <c r="B48" s="14"/>
      <c r="C48" s="1141" t="s">
        <v>4</v>
      </c>
      <c r="D48" s="1141"/>
      <c r="E48" s="1142"/>
      <c r="F48" s="15">
        <v>3.98</v>
      </c>
      <c r="G48" s="16">
        <v>5.82</v>
      </c>
      <c r="H48" s="16">
        <v>8.14</v>
      </c>
      <c r="I48" s="16">
        <v>7.28</v>
      </c>
      <c r="J48" s="17">
        <v>6.91</v>
      </c>
    </row>
    <row r="49" spans="2:10" ht="57.75" customHeight="1" thickBot="1" x14ac:dyDescent="0.2">
      <c r="B49" s="18"/>
      <c r="C49" s="1143" t="s">
        <v>5</v>
      </c>
      <c r="D49" s="1143"/>
      <c r="E49" s="1144"/>
      <c r="F49" s="19" t="s">
        <v>530</v>
      </c>
      <c r="G49" s="20">
        <v>1.27</v>
      </c>
      <c r="H49" s="20">
        <v>3.49</v>
      </c>
      <c r="I49" s="20" t="s">
        <v>531</v>
      </c>
      <c r="J49" s="21" t="s">
        <v>532</v>
      </c>
    </row>
    <row r="50" spans="2:10" x14ac:dyDescent="0.15"/>
  </sheetData>
  <sheetProtection algorithmName="SHA-512" hashValue="0JTlRoiGG0H0o6Bzq3sIwgCq7UdOlt/iToN0D1hJ0D8homzdQTxliEW7hf/9tKSPrTxgWUXDMnpYqP1P+iy+Sg==" saltValue="1By4NbnljLupUutJloU1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3.97</v>
      </c>
      <c r="G34" s="33">
        <v>5.82</v>
      </c>
      <c r="H34" s="33">
        <v>8.14</v>
      </c>
      <c r="I34" s="33">
        <v>7.28</v>
      </c>
      <c r="J34" s="34">
        <v>6.89</v>
      </c>
      <c r="K34" s="22"/>
      <c r="L34" s="22"/>
      <c r="M34" s="22"/>
      <c r="N34" s="22"/>
      <c r="O34" s="22"/>
      <c r="P34" s="22"/>
    </row>
    <row r="35" spans="1:16" ht="39" customHeight="1" x14ac:dyDescent="0.15">
      <c r="A35" s="22"/>
      <c r="B35" s="35"/>
      <c r="C35" s="1145" t="s">
        <v>534</v>
      </c>
      <c r="D35" s="1146"/>
      <c r="E35" s="1147"/>
      <c r="F35" s="36">
        <v>8.82</v>
      </c>
      <c r="G35" s="37">
        <v>8.5399999999999991</v>
      </c>
      <c r="H35" s="37">
        <v>8.99</v>
      </c>
      <c r="I35" s="37">
        <v>7.03</v>
      </c>
      <c r="J35" s="38">
        <v>5.09</v>
      </c>
      <c r="K35" s="22"/>
      <c r="L35" s="22"/>
      <c r="M35" s="22"/>
      <c r="N35" s="22"/>
      <c r="O35" s="22"/>
      <c r="P35" s="22"/>
    </row>
    <row r="36" spans="1:16" ht="39" customHeight="1" x14ac:dyDescent="0.15">
      <c r="A36" s="22"/>
      <c r="B36" s="35"/>
      <c r="C36" s="1145" t="s">
        <v>535</v>
      </c>
      <c r="D36" s="1146"/>
      <c r="E36" s="1147"/>
      <c r="F36" s="36">
        <v>4.34</v>
      </c>
      <c r="G36" s="37">
        <v>4.93</v>
      </c>
      <c r="H36" s="37">
        <v>5.03</v>
      </c>
      <c r="I36" s="37">
        <v>4.51</v>
      </c>
      <c r="J36" s="38">
        <v>4.6100000000000003</v>
      </c>
      <c r="K36" s="22"/>
      <c r="L36" s="22"/>
      <c r="M36" s="22"/>
      <c r="N36" s="22"/>
      <c r="O36" s="22"/>
      <c r="P36" s="22"/>
    </row>
    <row r="37" spans="1:16" ht="39" customHeight="1" x14ac:dyDescent="0.15">
      <c r="A37" s="22"/>
      <c r="B37" s="35"/>
      <c r="C37" s="1145" t="s">
        <v>536</v>
      </c>
      <c r="D37" s="1146"/>
      <c r="E37" s="1147"/>
      <c r="F37" s="36">
        <v>0.1</v>
      </c>
      <c r="G37" s="37">
        <v>0.93</v>
      </c>
      <c r="H37" s="37">
        <v>0.77</v>
      </c>
      <c r="I37" s="37">
        <v>1.55</v>
      </c>
      <c r="J37" s="38">
        <v>0.94</v>
      </c>
      <c r="K37" s="22"/>
      <c r="L37" s="22"/>
      <c r="M37" s="22"/>
      <c r="N37" s="22"/>
      <c r="O37" s="22"/>
      <c r="P37" s="22"/>
    </row>
    <row r="38" spans="1:16" ht="39" customHeight="1" x14ac:dyDescent="0.15">
      <c r="A38" s="22"/>
      <c r="B38" s="35"/>
      <c r="C38" s="1145" t="s">
        <v>537</v>
      </c>
      <c r="D38" s="1146"/>
      <c r="E38" s="1147"/>
      <c r="F38" s="36">
        <v>0.44</v>
      </c>
      <c r="G38" s="37">
        <v>0.75</v>
      </c>
      <c r="H38" s="37">
        <v>1.1200000000000001</v>
      </c>
      <c r="I38" s="37">
        <v>0.33</v>
      </c>
      <c r="J38" s="38">
        <v>0.69</v>
      </c>
      <c r="K38" s="22"/>
      <c r="L38" s="22"/>
      <c r="M38" s="22"/>
      <c r="N38" s="22"/>
      <c r="O38" s="22"/>
      <c r="P38" s="22"/>
    </row>
    <row r="39" spans="1:16" ht="39" customHeight="1" x14ac:dyDescent="0.15">
      <c r="A39" s="22"/>
      <c r="B39" s="35"/>
      <c r="C39" s="1145" t="s">
        <v>538</v>
      </c>
      <c r="D39" s="1146"/>
      <c r="E39" s="1147"/>
      <c r="F39" s="36">
        <v>0.26</v>
      </c>
      <c r="G39" s="37">
        <v>0.03</v>
      </c>
      <c r="H39" s="37">
        <v>0.03</v>
      </c>
      <c r="I39" s="37">
        <v>0.03</v>
      </c>
      <c r="J39" s="38">
        <v>0.04</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rgjohJXdbD9YXjj69bm2RD7BSJ7grlY3AMx9QLbZpZMnMLCTwkhJhGXL7IbO+RVfSfxSIQq2QKvkaim/Y15Wg==" saltValue="Ogb0mkPXio+xMoDwPM19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5790</v>
      </c>
      <c r="L45" s="60">
        <v>5681</v>
      </c>
      <c r="M45" s="60">
        <v>5724</v>
      </c>
      <c r="N45" s="60">
        <v>5777</v>
      </c>
      <c r="O45" s="61">
        <v>5427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491</v>
      </c>
      <c r="L48" s="64">
        <v>247</v>
      </c>
      <c r="M48" s="64">
        <v>527</v>
      </c>
      <c r="N48" s="64">
        <v>430</v>
      </c>
      <c r="O48" s="65">
        <v>427</v>
      </c>
      <c r="P48" s="48"/>
      <c r="Q48" s="48"/>
      <c r="R48" s="48"/>
      <c r="S48" s="48"/>
      <c r="T48" s="48"/>
      <c r="U48" s="48"/>
    </row>
    <row r="49" spans="1:21" ht="30.75" customHeight="1" x14ac:dyDescent="0.15">
      <c r="A49" s="48"/>
      <c r="B49" s="1155"/>
      <c r="C49" s="1156"/>
      <c r="D49" s="62"/>
      <c r="E49" s="1161" t="s">
        <v>14</v>
      </c>
      <c r="F49" s="1161"/>
      <c r="G49" s="1161"/>
      <c r="H49" s="1161"/>
      <c r="I49" s="1161"/>
      <c r="J49" s="1162"/>
      <c r="K49" s="63">
        <v>21</v>
      </c>
      <c r="L49" s="64">
        <v>49</v>
      </c>
      <c r="M49" s="64">
        <v>82</v>
      </c>
      <c r="N49" s="64">
        <v>114</v>
      </c>
      <c r="O49" s="65">
        <v>113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240</v>
      </c>
      <c r="L50" s="64">
        <v>240</v>
      </c>
      <c r="M50" s="64">
        <v>241</v>
      </c>
      <c r="N50" s="64">
        <v>516</v>
      </c>
      <c r="O50" s="65">
        <v>221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4612</v>
      </c>
      <c r="L52" s="64">
        <v>4582</v>
      </c>
      <c r="M52" s="64">
        <v>4450</v>
      </c>
      <c r="N52" s="64">
        <v>4285</v>
      </c>
      <c r="O52" s="65">
        <v>4104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1930</v>
      </c>
      <c r="L53" s="69">
        <v>1635</v>
      </c>
      <c r="M53" s="69">
        <v>2124</v>
      </c>
      <c r="N53" s="69">
        <v>2552</v>
      </c>
      <c r="O53" s="70">
        <v>2084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487</v>
      </c>
      <c r="L58" s="84" t="s">
        <v>487</v>
      </c>
      <c r="M58" s="84" t="s">
        <v>487</v>
      </c>
      <c r="N58" s="84" t="s">
        <v>487</v>
      </c>
      <c r="O58" s="85" t="s">
        <v>487</v>
      </c>
    </row>
    <row r="59" spans="1:21" ht="31.5" customHeight="1" x14ac:dyDescent="0.15">
      <c r="B59" s="1171"/>
      <c r="C59" s="1172"/>
      <c r="D59" s="1178" t="s">
        <v>26</v>
      </c>
      <c r="E59" s="1179"/>
      <c r="F59" s="1179"/>
      <c r="G59" s="1179"/>
      <c r="H59" s="1179"/>
      <c r="I59" s="1179"/>
      <c r="J59" s="1180"/>
      <c r="K59" s="86" t="s">
        <v>487</v>
      </c>
      <c r="L59" s="87" t="s">
        <v>487</v>
      </c>
      <c r="M59" s="87" t="s">
        <v>487</v>
      </c>
      <c r="N59" s="87" t="s">
        <v>487</v>
      </c>
      <c r="O59" s="88" t="s">
        <v>487</v>
      </c>
    </row>
    <row r="60" spans="1:21" ht="31.5" customHeight="1" thickBot="1" x14ac:dyDescent="0.2">
      <c r="B60" s="1173"/>
      <c r="C60" s="1174"/>
      <c r="D60" s="1181" t="s">
        <v>27</v>
      </c>
      <c r="E60" s="1182"/>
      <c r="F60" s="1182"/>
      <c r="G60" s="1182"/>
      <c r="H60" s="1182"/>
      <c r="I60" s="1182"/>
      <c r="J60" s="1183"/>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tAqypCv+FQ1U1gr8J3cRImgeL+DUu6jYk4Nf7/xXpJwg+pzY/ooq838tPnLGoOKW3qv4ozwb8miTnWjc/EoeQ==" saltValue="EKXD2HlA9jRZjuuE2SZ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51192</v>
      </c>
      <c r="J41" s="356">
        <v>47968</v>
      </c>
      <c r="K41" s="356">
        <v>44951</v>
      </c>
      <c r="L41" s="356">
        <v>42355</v>
      </c>
      <c r="M41" s="357">
        <v>38952</v>
      </c>
    </row>
    <row r="42" spans="2:13" ht="27.75" customHeight="1" x14ac:dyDescent="0.15">
      <c r="B42" s="1186"/>
      <c r="C42" s="1187"/>
      <c r="D42" s="106"/>
      <c r="E42" s="1192" t="s">
        <v>32</v>
      </c>
      <c r="F42" s="1192"/>
      <c r="G42" s="1192"/>
      <c r="H42" s="1193"/>
      <c r="I42" s="358">
        <v>1521</v>
      </c>
      <c r="J42" s="359">
        <v>1305</v>
      </c>
      <c r="K42" s="359">
        <v>1085</v>
      </c>
      <c r="L42" s="359">
        <v>1702</v>
      </c>
      <c r="M42" s="360">
        <v>1503</v>
      </c>
    </row>
    <row r="43" spans="2:13" ht="27.75" customHeight="1" x14ac:dyDescent="0.15">
      <c r="B43" s="1186"/>
      <c r="C43" s="1187"/>
      <c r="D43" s="106"/>
      <c r="E43" s="1192" t="s">
        <v>33</v>
      </c>
      <c r="F43" s="1192"/>
      <c r="G43" s="1192"/>
      <c r="H43" s="1193"/>
      <c r="I43" s="358">
        <v>644</v>
      </c>
      <c r="J43" s="359">
        <v>543</v>
      </c>
      <c r="K43" s="359">
        <v>541</v>
      </c>
      <c r="L43" s="359">
        <v>502</v>
      </c>
      <c r="M43" s="360">
        <v>403</v>
      </c>
    </row>
    <row r="44" spans="2:13" ht="27.75" customHeight="1" x14ac:dyDescent="0.15">
      <c r="B44" s="1186"/>
      <c r="C44" s="1187"/>
      <c r="D44" s="106"/>
      <c r="E44" s="1192" t="s">
        <v>34</v>
      </c>
      <c r="F44" s="1192"/>
      <c r="G44" s="1192"/>
      <c r="H44" s="1193"/>
      <c r="I44" s="358">
        <v>1748</v>
      </c>
      <c r="J44" s="359">
        <v>1705</v>
      </c>
      <c r="K44" s="359">
        <v>1732</v>
      </c>
      <c r="L44" s="359">
        <v>1923</v>
      </c>
      <c r="M44" s="360">
        <v>1825</v>
      </c>
    </row>
    <row r="45" spans="2:13" ht="27.75" customHeight="1" x14ac:dyDescent="0.15">
      <c r="B45" s="1186"/>
      <c r="C45" s="1187"/>
      <c r="D45" s="106"/>
      <c r="E45" s="1192" t="s">
        <v>35</v>
      </c>
      <c r="F45" s="1192"/>
      <c r="G45" s="1192"/>
      <c r="H45" s="1193"/>
      <c r="I45" s="358">
        <v>5435</v>
      </c>
      <c r="J45" s="359">
        <v>5288</v>
      </c>
      <c r="K45" s="359">
        <v>5231</v>
      </c>
      <c r="L45" s="359">
        <v>5155</v>
      </c>
      <c r="M45" s="360">
        <v>5138</v>
      </c>
    </row>
    <row r="46" spans="2:13" ht="27.75" customHeight="1" x14ac:dyDescent="0.15">
      <c r="B46" s="1186"/>
      <c r="C46" s="1187"/>
      <c r="D46" s="107"/>
      <c r="E46" s="1192" t="s">
        <v>36</v>
      </c>
      <c r="F46" s="1192"/>
      <c r="G46" s="1192"/>
      <c r="H46" s="1193"/>
      <c r="I46" s="358" t="s">
        <v>487</v>
      </c>
      <c r="J46" s="359">
        <v>3</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7848</v>
      </c>
      <c r="J50" s="359">
        <v>8267</v>
      </c>
      <c r="K50" s="359">
        <v>9972</v>
      </c>
      <c r="L50" s="359">
        <v>10950</v>
      </c>
      <c r="M50" s="360">
        <v>11242</v>
      </c>
    </row>
    <row r="51" spans="2:13" ht="27.75" customHeight="1" x14ac:dyDescent="0.15">
      <c r="B51" s="1186"/>
      <c r="C51" s="1187"/>
      <c r="D51" s="106"/>
      <c r="E51" s="1192" t="s">
        <v>42</v>
      </c>
      <c r="F51" s="1192"/>
      <c r="G51" s="1192"/>
      <c r="H51" s="1193"/>
      <c r="I51" s="358">
        <v>9738</v>
      </c>
      <c r="J51" s="359">
        <v>8891</v>
      </c>
      <c r="K51" s="359">
        <v>7234</v>
      </c>
      <c r="L51" s="359">
        <v>6394</v>
      </c>
      <c r="M51" s="360">
        <v>5447</v>
      </c>
    </row>
    <row r="52" spans="2:13" ht="27.75" customHeight="1" x14ac:dyDescent="0.15">
      <c r="B52" s="1188"/>
      <c r="C52" s="1189"/>
      <c r="D52" s="106"/>
      <c r="E52" s="1192" t="s">
        <v>43</v>
      </c>
      <c r="F52" s="1192"/>
      <c r="G52" s="1192"/>
      <c r="H52" s="1193"/>
      <c r="I52" s="358">
        <v>36594</v>
      </c>
      <c r="J52" s="359">
        <v>34842</v>
      </c>
      <c r="K52" s="359">
        <v>34483</v>
      </c>
      <c r="L52" s="359">
        <v>32238</v>
      </c>
      <c r="M52" s="360">
        <v>30161</v>
      </c>
    </row>
    <row r="53" spans="2:13" ht="27.75" customHeight="1" thickBot="1" x14ac:dyDescent="0.2">
      <c r="B53" s="1199" t="s">
        <v>19</v>
      </c>
      <c r="C53" s="1200"/>
      <c r="D53" s="110"/>
      <c r="E53" s="1201" t="s">
        <v>44</v>
      </c>
      <c r="F53" s="1201"/>
      <c r="G53" s="1201"/>
      <c r="H53" s="1202"/>
      <c r="I53" s="361">
        <v>6359</v>
      </c>
      <c r="J53" s="362">
        <v>4812</v>
      </c>
      <c r="K53" s="362">
        <v>1853</v>
      </c>
      <c r="L53" s="362">
        <v>2054</v>
      </c>
      <c r="M53" s="363">
        <v>971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2f7cIHV8ynmsf1uLqigT+eAjotMvAXXb/2qJoZ1pByEYLvuxXZLTLqdYR+P0yT1BvF4D+Zn+rIwIh7MlbXew==" saltValue="2FLj27WHmN8yMuyYURzW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4087</v>
      </c>
      <c r="G55" s="122">
        <v>3200</v>
      </c>
      <c r="H55" s="123">
        <v>3292</v>
      </c>
    </row>
    <row r="56" spans="2:8" ht="52.5" customHeight="1" x14ac:dyDescent="0.15">
      <c r="B56" s="124"/>
      <c r="C56" s="1213" t="s">
        <v>47</v>
      </c>
      <c r="D56" s="1213"/>
      <c r="E56" s="1214"/>
      <c r="F56" s="125">
        <v>909</v>
      </c>
      <c r="G56" s="125">
        <v>910</v>
      </c>
      <c r="H56" s="126">
        <v>910</v>
      </c>
    </row>
    <row r="57" spans="2:8" ht="53.25" customHeight="1" x14ac:dyDescent="0.15">
      <c r="B57" s="124"/>
      <c r="C57" s="1215" t="s">
        <v>48</v>
      </c>
      <c r="D57" s="1215"/>
      <c r="E57" s="1216"/>
      <c r="F57" s="127">
        <v>2293</v>
      </c>
      <c r="G57" s="127">
        <v>4025</v>
      </c>
      <c r="H57" s="128">
        <v>4398</v>
      </c>
    </row>
    <row r="58" spans="2:8" ht="45.75" customHeight="1" x14ac:dyDescent="0.15">
      <c r="B58" s="129"/>
      <c r="C58" s="1203" t="s">
        <v>547</v>
      </c>
      <c r="D58" s="1204"/>
      <c r="E58" s="1205"/>
      <c r="F58" s="130">
        <v>1952</v>
      </c>
      <c r="G58" s="130">
        <v>2453</v>
      </c>
      <c r="H58" s="131">
        <v>2453</v>
      </c>
    </row>
    <row r="59" spans="2:8" ht="45.75" customHeight="1" x14ac:dyDescent="0.15">
      <c r="B59" s="129"/>
      <c r="C59" s="1203" t="s">
        <v>548</v>
      </c>
      <c r="D59" s="1204"/>
      <c r="E59" s="1205"/>
      <c r="F59" s="130" t="s">
        <v>487</v>
      </c>
      <c r="G59" s="130">
        <v>1179</v>
      </c>
      <c r="H59" s="131">
        <v>1570</v>
      </c>
    </row>
    <row r="60" spans="2:8" ht="45.75" customHeight="1" x14ac:dyDescent="0.15">
      <c r="B60" s="129"/>
      <c r="C60" s="1203" t="s">
        <v>549</v>
      </c>
      <c r="D60" s="1204"/>
      <c r="E60" s="1205"/>
      <c r="F60" s="130">
        <v>126</v>
      </c>
      <c r="G60" s="130">
        <v>156</v>
      </c>
      <c r="H60" s="131">
        <v>156</v>
      </c>
    </row>
    <row r="61" spans="2:8" ht="45.75" customHeight="1" x14ac:dyDescent="0.15">
      <c r="B61" s="129"/>
      <c r="C61" s="1203" t="s">
        <v>551</v>
      </c>
      <c r="D61" s="1204"/>
      <c r="E61" s="1205"/>
      <c r="F61" s="130">
        <v>39</v>
      </c>
      <c r="G61" s="130">
        <v>61</v>
      </c>
      <c r="H61" s="131">
        <v>62</v>
      </c>
    </row>
    <row r="62" spans="2:8" ht="45.75" customHeight="1" thickBot="1" x14ac:dyDescent="0.2">
      <c r="B62" s="132"/>
      <c r="C62" s="1206" t="s">
        <v>550</v>
      </c>
      <c r="D62" s="1207"/>
      <c r="E62" s="1208"/>
      <c r="F62" s="133">
        <v>63</v>
      </c>
      <c r="G62" s="133">
        <v>66</v>
      </c>
      <c r="H62" s="134">
        <v>54</v>
      </c>
    </row>
    <row r="63" spans="2:8" ht="52.5" customHeight="1" thickBot="1" x14ac:dyDescent="0.2">
      <c r="B63" s="135"/>
      <c r="C63" s="1209" t="s">
        <v>49</v>
      </c>
      <c r="D63" s="1209"/>
      <c r="E63" s="1210"/>
      <c r="F63" s="136">
        <v>7289</v>
      </c>
      <c r="G63" s="136">
        <v>8135</v>
      </c>
      <c r="H63" s="137">
        <v>8600</v>
      </c>
    </row>
    <row r="64" spans="2:8" x14ac:dyDescent="0.15"/>
  </sheetData>
  <sheetProtection algorithmName="SHA-512" hashValue="Pr90mbY6K27YqptFe/gA98e8GuwaJznpLGUH5Ha9gX6hIPl8CHnTQGet4jwm4gOOu0m8Jw+ONurzlZ/6xzkqVQ==" saltValue="s5zIJbwLwnrgcrGCg9aH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33763</v>
      </c>
      <c r="E3" s="156"/>
      <c r="F3" s="157">
        <v>37644</v>
      </c>
      <c r="G3" s="158"/>
      <c r="H3" s="159"/>
    </row>
    <row r="4" spans="1:8" x14ac:dyDescent="0.15">
      <c r="A4" s="160"/>
      <c r="B4" s="161"/>
      <c r="C4" s="162"/>
      <c r="D4" s="163">
        <v>24298</v>
      </c>
      <c r="E4" s="164"/>
      <c r="F4" s="165">
        <v>24939</v>
      </c>
      <c r="G4" s="166"/>
      <c r="H4" s="167"/>
    </row>
    <row r="5" spans="1:8" x14ac:dyDescent="0.15">
      <c r="A5" s="148" t="s">
        <v>519</v>
      </c>
      <c r="B5" s="153"/>
      <c r="C5" s="154"/>
      <c r="D5" s="155">
        <v>14104</v>
      </c>
      <c r="E5" s="156"/>
      <c r="F5" s="157">
        <v>39221</v>
      </c>
      <c r="G5" s="158"/>
      <c r="H5" s="159"/>
    </row>
    <row r="6" spans="1:8" x14ac:dyDescent="0.15">
      <c r="A6" s="160"/>
      <c r="B6" s="161"/>
      <c r="C6" s="162"/>
      <c r="D6" s="163">
        <v>8326</v>
      </c>
      <c r="E6" s="164"/>
      <c r="F6" s="165">
        <v>24821</v>
      </c>
      <c r="G6" s="166"/>
      <c r="H6" s="167"/>
    </row>
    <row r="7" spans="1:8" x14ac:dyDescent="0.15">
      <c r="A7" s="148" t="s">
        <v>520</v>
      </c>
      <c r="B7" s="153"/>
      <c r="C7" s="154"/>
      <c r="D7" s="155">
        <v>21447</v>
      </c>
      <c r="E7" s="156"/>
      <c r="F7" s="157">
        <v>38566</v>
      </c>
      <c r="G7" s="158"/>
      <c r="H7" s="159"/>
    </row>
    <row r="8" spans="1:8" x14ac:dyDescent="0.15">
      <c r="A8" s="160"/>
      <c r="B8" s="161"/>
      <c r="C8" s="162"/>
      <c r="D8" s="163">
        <v>14353</v>
      </c>
      <c r="E8" s="164"/>
      <c r="F8" s="165">
        <v>24059</v>
      </c>
      <c r="G8" s="166"/>
      <c r="H8" s="167"/>
    </row>
    <row r="9" spans="1:8" x14ac:dyDescent="0.15">
      <c r="A9" s="148" t="s">
        <v>521</v>
      </c>
      <c r="B9" s="153"/>
      <c r="C9" s="154"/>
      <c r="D9" s="155">
        <v>34996</v>
      </c>
      <c r="E9" s="156"/>
      <c r="F9" s="157">
        <v>35156</v>
      </c>
      <c r="G9" s="158"/>
      <c r="H9" s="159"/>
    </row>
    <row r="10" spans="1:8" x14ac:dyDescent="0.15">
      <c r="A10" s="160"/>
      <c r="B10" s="161"/>
      <c r="C10" s="162"/>
      <c r="D10" s="163">
        <v>26811</v>
      </c>
      <c r="E10" s="164"/>
      <c r="F10" s="165">
        <v>22430</v>
      </c>
      <c r="G10" s="166"/>
      <c r="H10" s="167"/>
    </row>
    <row r="11" spans="1:8" x14ac:dyDescent="0.15">
      <c r="A11" s="148" t="s">
        <v>522</v>
      </c>
      <c r="B11" s="153"/>
      <c r="C11" s="154"/>
      <c r="D11" s="155">
        <v>22352</v>
      </c>
      <c r="E11" s="156"/>
      <c r="F11" s="157">
        <v>37029</v>
      </c>
      <c r="G11" s="158"/>
      <c r="H11" s="159"/>
    </row>
    <row r="12" spans="1:8" x14ac:dyDescent="0.15">
      <c r="A12" s="160"/>
      <c r="B12" s="161"/>
      <c r="C12" s="168"/>
      <c r="D12" s="163">
        <v>18764</v>
      </c>
      <c r="E12" s="164"/>
      <c r="F12" s="165">
        <v>23232</v>
      </c>
      <c r="G12" s="166"/>
      <c r="H12" s="167"/>
    </row>
    <row r="13" spans="1:8" x14ac:dyDescent="0.15">
      <c r="A13" s="148"/>
      <c r="B13" s="153"/>
      <c r="C13" s="169"/>
      <c r="D13" s="170">
        <v>25332</v>
      </c>
      <c r="E13" s="171"/>
      <c r="F13" s="172">
        <v>37523</v>
      </c>
      <c r="G13" s="173"/>
      <c r="H13" s="159"/>
    </row>
    <row r="14" spans="1:8" x14ac:dyDescent="0.15">
      <c r="A14" s="160"/>
      <c r="B14" s="161"/>
      <c r="C14" s="162"/>
      <c r="D14" s="163">
        <v>18510</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3.98</v>
      </c>
      <c r="C19" s="174">
        <f>ROUND(VALUE(SUBSTITUTE(実質収支比率等に係る経年分析!G$48,"▲","-")),2)</f>
        <v>5.82</v>
      </c>
      <c r="D19" s="174">
        <f>ROUND(VALUE(SUBSTITUTE(実質収支比率等に係る経年分析!H$48,"▲","-")),2)</f>
        <v>8.14</v>
      </c>
      <c r="E19" s="174">
        <f>ROUND(VALUE(SUBSTITUTE(実質収支比率等に係る経年分析!I$48,"▲","-")),2)</f>
        <v>7.28</v>
      </c>
      <c r="F19" s="174">
        <f>ROUND(VALUE(SUBSTITUTE(実質収支比率等に係る経年分析!J$48,"▲","-")),2)</f>
        <v>6.91</v>
      </c>
    </row>
    <row r="20" spans="1:11" x14ac:dyDescent="0.15">
      <c r="A20" s="174" t="s">
        <v>53</v>
      </c>
      <c r="B20" s="174">
        <f>ROUND(VALUE(SUBSTITUTE(実質収支比率等に係る経年分析!F$47,"▲","-")),2)</f>
        <v>7</v>
      </c>
      <c r="C20" s="174">
        <f>ROUND(VALUE(SUBSTITUTE(実質収支比率等に係る経年分析!G$47,"▲","-")),2)</f>
        <v>8.0399999999999991</v>
      </c>
      <c r="D20" s="174">
        <f>ROUND(VALUE(SUBSTITUTE(実質収支比率等に係る経年分析!H$47,"▲","-")),2)</f>
        <v>11.06</v>
      </c>
      <c r="E20" s="174">
        <f>ROUND(VALUE(SUBSTITUTE(実質収支比率等に係る経年分析!I$47,"▲","-")),2)</f>
        <v>8.7799999999999994</v>
      </c>
      <c r="F20" s="174">
        <f>ROUND(VALUE(SUBSTITUTE(実質収支比率等に係る経年分析!J$47,"▲","-")),2)</f>
        <v>8.81</v>
      </c>
    </row>
    <row r="21" spans="1:11" x14ac:dyDescent="0.15">
      <c r="A21" s="174" t="s">
        <v>54</v>
      </c>
      <c r="B21" s="174">
        <f>IF(ISNUMBER(VALUE(SUBSTITUTE(実質収支比率等に係る経年分析!F$49,"▲","-"))),ROUND(VALUE(SUBSTITUTE(実質収支比率等に係る経年分析!F$49,"▲","-")),2),NA())</f>
        <v>-2.06</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3.49</v>
      </c>
      <c r="E21" s="174">
        <f>IF(ISNUMBER(VALUE(SUBSTITUTE(実質収支比率等に係る経年分析!I$49,"▲","-"))),ROUND(VALUE(SUBSTITUTE(実質収支比率等に係る経年分析!I$49,"▲","-")),2),NA())</f>
        <v>-7.54</v>
      </c>
      <c r="F21" s="174">
        <f>IF(ISNUMBER(VALUE(SUBSTITUTE(実質収支比率等に係る経年分析!J$49,"▲","-"))),ROUND(VALUE(SUBSTITUTE(実質収支比率等に係る経年分析!J$49,"▲","-")),2),NA())</f>
        <v>-3.51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4.6100000000000003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8.5399999999999991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4612</v>
      </c>
      <c r="E42" s="176"/>
      <c r="F42" s="176"/>
      <c r="G42" s="176">
        <f>'実質公債費比率（分子）の構造'!L$52</f>
        <v>4582</v>
      </c>
      <c r="H42" s="176"/>
      <c r="I42" s="176"/>
      <c r="J42" s="176">
        <f>'実質公債費比率（分子）の構造'!M$52</f>
        <v>4450</v>
      </c>
      <c r="K42" s="176"/>
      <c r="L42" s="176"/>
      <c r="M42" s="176">
        <f>'実質公債費比率（分子）の構造'!N$52</f>
        <v>4285</v>
      </c>
      <c r="N42" s="176"/>
      <c r="O42" s="176"/>
      <c r="P42" s="176">
        <f>'実質公債費比率（分子）の構造'!O$52</f>
        <v>4104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240</v>
      </c>
      <c r="C44" s="176"/>
      <c r="D44" s="176"/>
      <c r="E44" s="176">
        <f>'実質公債費比率（分子）の構造'!L$50</f>
        <v>240</v>
      </c>
      <c r="F44" s="176"/>
      <c r="G44" s="176"/>
      <c r="H44" s="176">
        <f>'実質公債費比率（分子）の構造'!M$50</f>
        <v>241</v>
      </c>
      <c r="I44" s="176"/>
      <c r="J44" s="176"/>
      <c r="K44" s="176">
        <f>'実質公債費比率（分子）の構造'!N$50</f>
        <v>516</v>
      </c>
      <c r="L44" s="176"/>
      <c r="M44" s="176"/>
      <c r="N44" s="176">
        <f>'実質公債費比率（分子）の構造'!O$50</f>
        <v>221</v>
      </c>
      <c r="O44" s="176"/>
      <c r="P44" s="176"/>
    </row>
    <row r="45" spans="1:16" x14ac:dyDescent="0.15">
      <c r="A45" s="176" t="s">
        <v>63</v>
      </c>
      <c r="B45" s="176">
        <f>'実質公債費比率（分子）の構造'!K$49</f>
        <v>21</v>
      </c>
      <c r="C45" s="176"/>
      <c r="D45" s="176"/>
      <c r="E45" s="176">
        <f>'実質公債費比率（分子）の構造'!L$49</f>
        <v>49</v>
      </c>
      <c r="F45" s="176"/>
      <c r="G45" s="176"/>
      <c r="H45" s="176">
        <f>'実質公債費比率（分子）の構造'!M$49</f>
        <v>82</v>
      </c>
      <c r="I45" s="176"/>
      <c r="J45" s="176"/>
      <c r="K45" s="176">
        <f>'実質公債費比率（分子）の構造'!N$49</f>
        <v>114</v>
      </c>
      <c r="L45" s="176"/>
      <c r="M45" s="176"/>
      <c r="N45" s="176">
        <f>'実質公債費比率（分子）の構造'!O$49</f>
        <v>113</v>
      </c>
      <c r="O45" s="176"/>
      <c r="P45" s="176"/>
    </row>
    <row r="46" spans="1:16" x14ac:dyDescent="0.15">
      <c r="A46" s="176" t="s">
        <v>64</v>
      </c>
      <c r="B46" s="176">
        <f>'実質公債費比率（分子）の構造'!K$48</f>
        <v>491</v>
      </c>
      <c r="C46" s="176"/>
      <c r="D46" s="176"/>
      <c r="E46" s="176">
        <f>'実質公債費比率（分子）の構造'!L$48</f>
        <v>247</v>
      </c>
      <c r="F46" s="176"/>
      <c r="G46" s="176"/>
      <c r="H46" s="176">
        <f>'実質公債費比率（分子）の構造'!M$48</f>
        <v>527</v>
      </c>
      <c r="I46" s="176"/>
      <c r="J46" s="176"/>
      <c r="K46" s="176">
        <f>'実質公債費比率（分子）の構造'!N$48</f>
        <v>430</v>
      </c>
      <c r="L46" s="176"/>
      <c r="M46" s="176"/>
      <c r="N46" s="176">
        <f>'実質公債費比率（分子）の構造'!O$48</f>
        <v>427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5790</v>
      </c>
      <c r="C49" s="176"/>
      <c r="D49" s="176"/>
      <c r="E49" s="176">
        <f>'実質公債費比率（分子）の構造'!L$45</f>
        <v>5681</v>
      </c>
      <c r="F49" s="176"/>
      <c r="G49" s="176"/>
      <c r="H49" s="176">
        <f>'実質公債費比率（分子）の構造'!M$45</f>
        <v>5724</v>
      </c>
      <c r="I49" s="176"/>
      <c r="J49" s="176"/>
      <c r="K49" s="176">
        <f>'実質公債費比率（分子）の構造'!N$45</f>
        <v>5777</v>
      </c>
      <c r="L49" s="176"/>
      <c r="M49" s="176"/>
      <c r="N49" s="176">
        <f>'実質公債費比率（分子）の構造'!O$45</f>
        <v>5427</v>
      </c>
      <c r="O49" s="176"/>
      <c r="P49" s="176"/>
    </row>
    <row r="50" spans="1:16" x14ac:dyDescent="0.15">
      <c r="A50" s="176" t="s">
        <v>67</v>
      </c>
      <c r="B50" s="176" t="e">
        <f>NA()</f>
        <v>#N/A</v>
      </c>
      <c r="C50" s="176">
        <f>IF(ISNUMBER('実質公債費比率（分子）の構造'!K$53),'実質公債費比率（分子）の構造'!K$53,NA())</f>
        <v>1930</v>
      </c>
      <c r="D50" s="176" t="e">
        <f>NA()</f>
        <v>#N/A</v>
      </c>
      <c r="E50" s="176" t="e">
        <f>NA()</f>
        <v>#N/A</v>
      </c>
      <c r="F50" s="176">
        <f>IF(ISNUMBER('実質公債費比率（分子）の構造'!L$53),'実質公債費比率（分子）の構造'!L$53,NA())</f>
        <v>1635</v>
      </c>
      <c r="G50" s="176" t="e">
        <f>NA()</f>
        <v>#N/A</v>
      </c>
      <c r="H50" s="176" t="e">
        <f>NA()</f>
        <v>#N/A</v>
      </c>
      <c r="I50" s="176">
        <f>IF(ISNUMBER('実質公債費比率（分子）の構造'!M$53),'実質公債費比率（分子）の構造'!M$53,NA())</f>
        <v>2124</v>
      </c>
      <c r="J50" s="176" t="e">
        <f>NA()</f>
        <v>#N/A</v>
      </c>
      <c r="K50" s="176" t="e">
        <f>NA()</f>
        <v>#N/A</v>
      </c>
      <c r="L50" s="176">
        <f>IF(ISNUMBER('実質公債費比率（分子）の構造'!N$53),'実質公債費比率（分子）の構造'!N$53,NA())</f>
        <v>2552</v>
      </c>
      <c r="M50" s="176" t="e">
        <f>NA()</f>
        <v>#N/A</v>
      </c>
      <c r="N50" s="176" t="e">
        <f>NA()</f>
        <v>#N/A</v>
      </c>
      <c r="O50" s="176">
        <f>IF(ISNUMBER('実質公債費比率（分子）の構造'!O$53),'実質公債費比率（分子）の構造'!O$53,NA())</f>
        <v>2084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36594</v>
      </c>
      <c r="E56" s="175"/>
      <c r="F56" s="175"/>
      <c r="G56" s="175">
        <f>'将来負担比率（分子）の構造'!J$52</f>
        <v>34842</v>
      </c>
      <c r="H56" s="175"/>
      <c r="I56" s="175"/>
      <c r="J56" s="175">
        <f>'将来負担比率（分子）の構造'!K$52</f>
        <v>34483</v>
      </c>
      <c r="K56" s="175"/>
      <c r="L56" s="175"/>
      <c r="M56" s="175">
        <f>'将来負担比率（分子）の構造'!L$52</f>
        <v>32238</v>
      </c>
      <c r="N56" s="175"/>
      <c r="O56" s="175"/>
      <c r="P56" s="175">
        <f>'将来負担比率（分子）の構造'!M$52</f>
        <v>30161</v>
      </c>
    </row>
    <row r="57" spans="1:16" x14ac:dyDescent="0.15">
      <c r="A57" s="175" t="s">
        <v>42</v>
      </c>
      <c r="B57" s="175"/>
      <c r="C57" s="175"/>
      <c r="D57" s="175">
        <f>'将来負担比率（分子）の構造'!I$51</f>
        <v>9738</v>
      </c>
      <c r="E57" s="175"/>
      <c r="F57" s="175"/>
      <c r="G57" s="175">
        <f>'将来負担比率（分子）の構造'!J$51</f>
        <v>8891</v>
      </c>
      <c r="H57" s="175"/>
      <c r="I57" s="175"/>
      <c r="J57" s="175">
        <f>'将来負担比率（分子）の構造'!K$51</f>
        <v>7234</v>
      </c>
      <c r="K57" s="175"/>
      <c r="L57" s="175"/>
      <c r="M57" s="175">
        <f>'将来負担比率（分子）の構造'!L$51</f>
        <v>6394</v>
      </c>
      <c r="N57" s="175"/>
      <c r="O57" s="175"/>
      <c r="P57" s="175">
        <f>'将来負担比率（分子）の構造'!M$51</f>
        <v>5447</v>
      </c>
    </row>
    <row r="58" spans="1:16" x14ac:dyDescent="0.15">
      <c r="A58" s="175" t="s">
        <v>41</v>
      </c>
      <c r="B58" s="175"/>
      <c r="C58" s="175"/>
      <c r="D58" s="175">
        <f>'将来負担比率（分子）の構造'!I$50</f>
        <v>7848</v>
      </c>
      <c r="E58" s="175"/>
      <c r="F58" s="175"/>
      <c r="G58" s="175">
        <f>'将来負担比率（分子）の構造'!J$50</f>
        <v>8267</v>
      </c>
      <c r="H58" s="175"/>
      <c r="I58" s="175"/>
      <c r="J58" s="175">
        <f>'将来負担比率（分子）の構造'!K$50</f>
        <v>9972</v>
      </c>
      <c r="K58" s="175"/>
      <c r="L58" s="175"/>
      <c r="M58" s="175">
        <f>'将来負担比率（分子）の構造'!L$50</f>
        <v>10950</v>
      </c>
      <c r="N58" s="175"/>
      <c r="O58" s="175"/>
      <c r="P58" s="175">
        <f>'将来負担比率（分子）の構造'!M$50</f>
        <v>11242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5435</v>
      </c>
      <c r="C62" s="175"/>
      <c r="D62" s="175"/>
      <c r="E62" s="175">
        <f>'将来負担比率（分子）の構造'!J$45</f>
        <v>5288</v>
      </c>
      <c r="F62" s="175"/>
      <c r="G62" s="175"/>
      <c r="H62" s="175">
        <f>'将来負担比率（分子）の構造'!K$45</f>
        <v>5231</v>
      </c>
      <c r="I62" s="175"/>
      <c r="J62" s="175"/>
      <c r="K62" s="175">
        <f>'将来負担比率（分子）の構造'!L$45</f>
        <v>5155</v>
      </c>
      <c r="L62" s="175"/>
      <c r="M62" s="175"/>
      <c r="N62" s="175">
        <f>'将来負担比率（分子）の構造'!M$45</f>
        <v>5138</v>
      </c>
      <c r="O62" s="175"/>
      <c r="P62" s="175"/>
    </row>
    <row r="63" spans="1:16" x14ac:dyDescent="0.15">
      <c r="A63" s="175" t="s">
        <v>34</v>
      </c>
      <c r="B63" s="175">
        <f>'将来負担比率（分子）の構造'!I$44</f>
        <v>1748</v>
      </c>
      <c r="C63" s="175"/>
      <c r="D63" s="175"/>
      <c r="E63" s="175">
        <f>'将来負担比率（分子）の構造'!J$44</f>
        <v>1705</v>
      </c>
      <c r="F63" s="175"/>
      <c r="G63" s="175"/>
      <c r="H63" s="175">
        <f>'将来負担比率（分子）の構造'!K$44</f>
        <v>1732</v>
      </c>
      <c r="I63" s="175"/>
      <c r="J63" s="175"/>
      <c r="K63" s="175">
        <f>'将来負担比率（分子）の構造'!L$44</f>
        <v>1923</v>
      </c>
      <c r="L63" s="175"/>
      <c r="M63" s="175"/>
      <c r="N63" s="175">
        <f>'将来負担比率（分子）の構造'!M$44</f>
        <v>1825</v>
      </c>
      <c r="O63" s="175"/>
      <c r="P63" s="175"/>
    </row>
    <row r="64" spans="1:16" x14ac:dyDescent="0.15">
      <c r="A64" s="175" t="s">
        <v>33</v>
      </c>
      <c r="B64" s="175">
        <f>'将来負担比率（分子）の構造'!I$43</f>
        <v>644</v>
      </c>
      <c r="C64" s="175"/>
      <c r="D64" s="175"/>
      <c r="E64" s="175">
        <f>'将来負担比率（分子）の構造'!J$43</f>
        <v>543</v>
      </c>
      <c r="F64" s="175"/>
      <c r="G64" s="175"/>
      <c r="H64" s="175">
        <f>'将来負担比率（分子）の構造'!K$43</f>
        <v>541</v>
      </c>
      <c r="I64" s="175"/>
      <c r="J64" s="175"/>
      <c r="K64" s="175">
        <f>'将来負担比率（分子）の構造'!L$43</f>
        <v>502</v>
      </c>
      <c r="L64" s="175"/>
      <c r="M64" s="175"/>
      <c r="N64" s="175">
        <f>'将来負担比率（分子）の構造'!M$43</f>
        <v>403</v>
      </c>
      <c r="O64" s="175"/>
      <c r="P64" s="175"/>
    </row>
    <row r="65" spans="1:16" x14ac:dyDescent="0.15">
      <c r="A65" s="175" t="s">
        <v>32</v>
      </c>
      <c r="B65" s="175">
        <f>'将来負担比率（分子）の構造'!I$42</f>
        <v>1521</v>
      </c>
      <c r="C65" s="175"/>
      <c r="D65" s="175"/>
      <c r="E65" s="175">
        <f>'将来負担比率（分子）の構造'!J$42</f>
        <v>1305</v>
      </c>
      <c r="F65" s="175"/>
      <c r="G65" s="175"/>
      <c r="H65" s="175">
        <f>'将来負担比率（分子）の構造'!K$42</f>
        <v>1085</v>
      </c>
      <c r="I65" s="175"/>
      <c r="J65" s="175"/>
      <c r="K65" s="175">
        <f>'将来負担比率（分子）の構造'!L$42</f>
        <v>1702</v>
      </c>
      <c r="L65" s="175"/>
      <c r="M65" s="175"/>
      <c r="N65" s="175">
        <f>'将来負担比率（分子）の構造'!M$42</f>
        <v>1503</v>
      </c>
      <c r="O65" s="175"/>
      <c r="P65" s="175"/>
    </row>
    <row r="66" spans="1:16" x14ac:dyDescent="0.15">
      <c r="A66" s="175" t="s">
        <v>31</v>
      </c>
      <c r="B66" s="175">
        <f>'将来負担比率（分子）の構造'!I$41</f>
        <v>51192</v>
      </c>
      <c r="C66" s="175"/>
      <c r="D66" s="175"/>
      <c r="E66" s="175">
        <f>'将来負担比率（分子）の構造'!J$41</f>
        <v>47968</v>
      </c>
      <c r="F66" s="175"/>
      <c r="G66" s="175"/>
      <c r="H66" s="175">
        <f>'将来負担比率（分子）の構造'!K$41</f>
        <v>44951</v>
      </c>
      <c r="I66" s="175"/>
      <c r="J66" s="175"/>
      <c r="K66" s="175">
        <f>'将来負担比率（分子）の構造'!L$41</f>
        <v>42355</v>
      </c>
      <c r="L66" s="175"/>
      <c r="M66" s="175"/>
      <c r="N66" s="175">
        <f>'将来負担比率（分子）の構造'!M$41</f>
        <v>38952</v>
      </c>
      <c r="O66" s="175"/>
      <c r="P66" s="175"/>
    </row>
    <row r="67" spans="1:16" x14ac:dyDescent="0.15">
      <c r="A67" s="175" t="s">
        <v>71</v>
      </c>
      <c r="B67" s="175" t="e">
        <f>NA()</f>
        <v>#N/A</v>
      </c>
      <c r="C67" s="175">
        <f>IF(ISNUMBER('将来負担比率（分子）の構造'!I$53), IF('将来負担比率（分子）の構造'!I$53 &lt; 0, 0, '将来負担比率（分子）の構造'!I$53), NA())</f>
        <v>6359</v>
      </c>
      <c r="D67" s="175" t="e">
        <f>NA()</f>
        <v>#N/A</v>
      </c>
      <c r="E67" s="175" t="e">
        <f>NA()</f>
        <v>#N/A</v>
      </c>
      <c r="F67" s="175">
        <f>IF(ISNUMBER('将来負担比率（分子）の構造'!J$53), IF('将来負担比率（分子）の構造'!J$53 &lt; 0, 0, '将来負担比率（分子）の構造'!J$53), NA())</f>
        <v>4812</v>
      </c>
      <c r="G67" s="175" t="e">
        <f>NA()</f>
        <v>#N/A</v>
      </c>
      <c r="H67" s="175" t="e">
        <f>NA()</f>
        <v>#N/A</v>
      </c>
      <c r="I67" s="175">
        <f>IF(ISNUMBER('将来負担比率（分子）の構造'!K$53), IF('将来負担比率（分子）の構造'!K$53 &lt; 0, 0, '将来負担比率（分子）の構造'!K$53), NA())</f>
        <v>1853</v>
      </c>
      <c r="J67" s="175" t="e">
        <f>NA()</f>
        <v>#N/A</v>
      </c>
      <c r="K67" s="175" t="e">
        <f>NA()</f>
        <v>#N/A</v>
      </c>
      <c r="L67" s="175">
        <f>IF(ISNUMBER('将来負担比率（分子）の構造'!L$53), IF('将来負担比率（分子）の構造'!L$53 &lt; 0, 0, '将来負担比率（分子）の構造'!L$53), NA())</f>
        <v>2054</v>
      </c>
      <c r="M67" s="175" t="e">
        <f>NA()</f>
        <v>#N/A</v>
      </c>
      <c r="N67" s="175" t="e">
        <f>NA()</f>
        <v>#N/A</v>
      </c>
      <c r="O67" s="175">
        <f>IF(ISNUMBER('将来負担比率（分子）の構造'!M$53), IF('将来負担比率（分子）の構造'!M$53 &lt; 0, 0, '将来負担比率（分子）の構造'!M$53), NA())</f>
        <v>971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4087</v>
      </c>
      <c r="C72" s="179">
        <f>基金残高に係る経年分析!G55</f>
        <v>3200</v>
      </c>
      <c r="D72" s="179">
        <f>基金残高に係る経年分析!H55</f>
        <v>3292</v>
      </c>
    </row>
    <row r="73" spans="1:16" x14ac:dyDescent="0.15">
      <c r="A73" s="178" t="s">
        <v>74</v>
      </c>
      <c r="B73" s="179">
        <f>基金残高に係る経年分析!F56</f>
        <v>909</v>
      </c>
      <c r="C73" s="179">
        <f>基金残高に係る経年分析!G56</f>
        <v>910</v>
      </c>
      <c r="D73" s="179">
        <f>基金残高に係る経年分析!H56</f>
        <v>910</v>
      </c>
    </row>
    <row r="74" spans="1:16" x14ac:dyDescent="0.15">
      <c r="A74" s="178" t="s">
        <v>75</v>
      </c>
      <c r="B74" s="179">
        <f>基金残高に係る経年分析!F57</f>
        <v>2293</v>
      </c>
      <c r="C74" s="179">
        <f>基金残高に係る経年分析!G57</f>
        <v>4025</v>
      </c>
      <c r="D74" s="179">
        <f>基金残高に係る経年分析!H57</f>
        <v>4398</v>
      </c>
    </row>
  </sheetData>
  <sheetProtection algorithmName="SHA-512" hashValue="G/deVtnVXYp65BQX5q8vHD3VSR8K750sovBfCtTrZXnJZRBSN7KSdYMqCl74XmWq44wZ3lMpjqUf27CsY2aETQ==" saltValue="ek2rKupvdkxgJPWuJUtZ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2025-03-13T06:26:36Z</cp:lastPrinted>
  <dcterms:created xsi:type="dcterms:W3CDTF">2025-02-19T01:39:23Z</dcterms:created>
  <dcterms:modified xsi:type="dcterms:W3CDTF">2025-03-13T06:26:39Z</dcterms:modified>
  <cp:category/>
</cp:coreProperties>
</file>