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0.0.25\060500_健康福祉課\03_令和7年度\02_衛生（I）\03_医療機関（I・７）\04_看護師確保（I・７・３）\12_看護師復職研修\07_募集案内\00_HP（起案なし）\"/>
    </mc:Choice>
  </mc:AlternateContent>
  <bookViews>
    <workbookView xWindow="0" yWindow="0" windowWidth="23040" windowHeight="9096"/>
  </bookViews>
  <sheets>
    <sheet name="入力フォーム" sheetId="1" r:id="rId1"/>
    <sheet name="このシートは使用しないでください" sheetId="2" state="hidden" r:id="rId2"/>
  </sheets>
  <definedNames>
    <definedName name="_xlnm.Print_Area" localSheetId="0">入力フォーム!$A$1:$Y$92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E34" i="2" l="1"/>
  <c r="D12" i="2"/>
  <c r="D22" i="2" l="1"/>
  <c r="D29" i="2"/>
  <c r="B65" i="2" l="1"/>
  <c r="B64" i="2"/>
  <c r="B63" i="2"/>
  <c r="B62" i="2"/>
  <c r="B61" i="2"/>
  <c r="D24" i="2"/>
  <c r="D5" i="2"/>
  <c r="D1" i="2"/>
  <c r="D35" i="2"/>
  <c r="D34" i="2"/>
  <c r="D33" i="2"/>
  <c r="D32" i="2"/>
  <c r="D17" i="2"/>
  <c r="D16" i="2"/>
  <c r="E35" i="2"/>
  <c r="E17" i="2"/>
  <c r="D19" i="2"/>
  <c r="E16" i="2"/>
  <c r="D15" i="2"/>
  <c r="D13" i="2"/>
  <c r="D9" i="2"/>
  <c r="D6" i="2"/>
  <c r="D10" i="2"/>
  <c r="D23" i="2" l="1"/>
  <c r="D30" i="2"/>
  <c r="D28" i="2"/>
  <c r="D27" i="2"/>
  <c r="D36" i="2"/>
  <c r="E21" i="2" l="1"/>
  <c r="E22" i="2"/>
  <c r="E20" i="2"/>
  <c r="D25" i="2"/>
  <c r="D21" i="2"/>
  <c r="D20" i="2"/>
  <c r="D18" i="2"/>
  <c r="D11" i="2"/>
  <c r="D8" i="2"/>
  <c r="D7" i="2"/>
  <c r="D4" i="2"/>
</calcChain>
</file>

<file path=xl/sharedStrings.xml><?xml version="1.0" encoding="utf-8"?>
<sst xmlns="http://schemas.openxmlformats.org/spreadsheetml/2006/main" count="133" uniqueCount="115">
  <si>
    <t>ふりがな</t>
  </si>
  <si>
    <t>〒</t>
  </si>
  <si>
    <t>メールアドレス</t>
  </si>
  <si>
    <t>携帯：</t>
  </si>
  <si>
    <t>免許取得日</t>
  </si>
  <si>
    <t>自宅：</t>
    <rPh sb="0" eb="2">
      <t>ジタク</t>
    </rPh>
    <phoneticPr fontId="1"/>
  </si>
  <si>
    <t>（例：夫，子二人（8歳，4歳））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</si>
  <si>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</si>
  <si>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</si>
  <si>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経　歴（学歴・職歴）</t>
    <phoneticPr fontId="1"/>
  </si>
  <si>
    <t>復職への意欲</t>
    <rPh sb="0" eb="2">
      <t>フクショク</t>
    </rPh>
    <rPh sb="4" eb="6">
      <t>イヨク</t>
    </rPh>
    <phoneticPr fontId="1"/>
  </si>
  <si>
    <t>この研修を何で知りましたか？</t>
    <phoneticPr fontId="1"/>
  </si>
  <si>
    <t>）</t>
    <phoneticPr fontId="1"/>
  </si>
  <si>
    <t>（実技講習）</t>
    <rPh sb="1" eb="5">
      <t>ジツギコウシュウ</t>
    </rPh>
    <phoneticPr fontId="1"/>
  </si>
  <si>
    <t>（一日職場体験）</t>
    <rPh sb="1" eb="3">
      <t>イチニチ</t>
    </rPh>
    <rPh sb="3" eb="7">
      <t>ショクバタイケン</t>
    </rPh>
    <phoneticPr fontId="1"/>
  </si>
  <si>
    <t>その他（要望など）</t>
    <rPh sb="2" eb="3">
      <t>タ</t>
    </rPh>
    <rPh sb="4" eb="6">
      <t>ヨウボウ</t>
    </rPh>
    <phoneticPr fontId="1"/>
  </si>
  <si>
    <t>自宅学習での接続環境</t>
    <rPh sb="0" eb="4">
      <t>ジタクガクシュウ</t>
    </rPh>
    <rPh sb="6" eb="10">
      <t>セツゾクカンキョウ</t>
    </rPh>
    <phoneticPr fontId="1"/>
  </si>
  <si>
    <t>この研修を受講しようと思った動機は何ですか？</t>
    <phoneticPr fontId="1"/>
  </si>
  <si>
    <t>実技講習，一日職場体験で具体的に何を学びたいですか？</t>
    <phoneticPr fontId="1"/>
  </si>
  <si>
    <t>（年齢</t>
    <rPh sb="1" eb="3">
      <t>ネンレイ</t>
    </rPh>
    <phoneticPr fontId="1"/>
  </si>
  <si>
    <t>歳）</t>
    <rPh sb="0" eb="1">
      <t>サイ</t>
    </rPh>
    <phoneticPr fontId="1"/>
  </si>
  <si>
    <t>・第１希望 施設名</t>
    <rPh sb="1" eb="2">
      <t>ダイ</t>
    </rPh>
    <rPh sb="3" eb="5">
      <t>キボウ</t>
    </rPh>
    <rPh sb="6" eb="9">
      <t>シセツメイ</t>
    </rPh>
    <phoneticPr fontId="1"/>
  </si>
  <si>
    <t>・第２希望 施設名</t>
    <rPh sb="1" eb="2">
      <t>ダイ</t>
    </rPh>
    <rPh sb="3" eb="5">
      <t>キボウ</t>
    </rPh>
    <rPh sb="6" eb="9">
      <t>シセツメイ</t>
    </rPh>
    <phoneticPr fontId="1"/>
  </si>
  <si>
    <t>・第３希望 施設名</t>
    <rPh sb="1" eb="2">
      <t>ダイ</t>
    </rPh>
    <rPh sb="3" eb="5">
      <t>キボウ</t>
    </rPh>
    <rPh sb="6" eb="9">
      <t>シセツメイ</t>
    </rPh>
    <phoneticPr fontId="1"/>
  </si>
  <si>
    <t>電話
番号</t>
    <phoneticPr fontId="1"/>
  </si>
  <si>
    <t>生年
月日</t>
    <phoneticPr fontId="1"/>
  </si>
  <si>
    <t>家族
構成</t>
    <phoneticPr fontId="1"/>
  </si>
  <si>
    <t>※ 看護師免許（准看護師免許）の写しを添付してください。</t>
    <phoneticPr fontId="1"/>
  </si>
  <si>
    <t xml:space="preserve"> 例：研修内容，子どもが中学生になった等</t>
    <phoneticPr fontId="1"/>
  </si>
  <si>
    <t xml:space="preserve"> 遅刻・早退予定，自宅学習のみ受講希望の場合など記入してください。</t>
    <phoneticPr fontId="1"/>
  </si>
  <si>
    <t xml:space="preserve"> ※ ご記入いただいた内容に対応できない可能性もあります。予めご了承ください。</t>
    <phoneticPr fontId="1"/>
  </si>
  <si>
    <t xml:space="preserve"> ※ ご記入いただいた希望に添えない可能性もあります。予めご了承ください。</t>
    <rPh sb="4" eb="6">
      <t>キニュウ</t>
    </rPh>
    <rPh sb="11" eb="13">
      <t>キボウ</t>
    </rPh>
    <rPh sb="14" eb="15">
      <t>ソ</t>
    </rPh>
    <rPh sb="18" eb="21">
      <t>カノウセイ</t>
    </rPh>
    <phoneticPr fontId="1"/>
  </si>
  <si>
    <t>※ 体験日</t>
    <phoneticPr fontId="1"/>
  </si>
  <si>
    <t>託児の利用</t>
    <rPh sb="0" eb="2">
      <t>タクジ</t>
    </rPh>
    <rPh sb="3" eb="5">
      <t>リヨウ</t>
    </rPh>
    <phoneticPr fontId="1"/>
  </si>
  <si>
    <t>℃</t>
    <phoneticPr fontId="1"/>
  </si>
  <si>
    <t>平熱</t>
    <rPh sb="0" eb="1">
      <t>タイラ</t>
    </rPh>
    <rPh sb="1" eb="2">
      <t>ネツ</t>
    </rPh>
    <phoneticPr fontId="1"/>
  </si>
  <si>
    <t>午前中の昼寝</t>
    <rPh sb="0" eb="2">
      <t>ゴゼン</t>
    </rPh>
    <rPh sb="2" eb="3">
      <t>チュウ</t>
    </rPh>
    <rPh sb="4" eb="5">
      <t>ヒル</t>
    </rPh>
    <rPh sb="5" eb="6">
      <t>ネ</t>
    </rPh>
    <phoneticPr fontId="1"/>
  </si>
  <si>
    <t>※ 玩具の持ち込みはご遠慮ください。紛失・破損等の責任は負いかねます。</t>
    <rPh sb="2" eb="4">
      <t>ガング</t>
    </rPh>
    <rPh sb="5" eb="6">
      <t>モ</t>
    </rPh>
    <rPh sb="7" eb="8">
      <t>コ</t>
    </rPh>
    <rPh sb="11" eb="13">
      <t>エンリョ</t>
    </rPh>
    <rPh sb="18" eb="20">
      <t>フンシツ</t>
    </rPh>
    <rPh sb="21" eb="23">
      <t>ハソン</t>
    </rPh>
    <rPh sb="23" eb="24">
      <t>トウ</t>
    </rPh>
    <rPh sb="25" eb="27">
      <t>セキニン</t>
    </rPh>
    <rPh sb="28" eb="29">
      <t>オ</t>
    </rPh>
    <phoneticPr fontId="1"/>
  </si>
  <si>
    <t>アレルギー</t>
    <phoneticPr fontId="1"/>
  </si>
  <si>
    <t>）</t>
    <phoneticPr fontId="1"/>
  </si>
  <si>
    <t>①受講者情報</t>
    <rPh sb="1" eb="4">
      <t>ジュコウシャ</t>
    </rPh>
    <rPh sb="4" eb="6">
      <t>ジョウホウ</t>
    </rPh>
    <phoneticPr fontId="1"/>
  </si>
  <si>
    <t>排泄</t>
    <rPh sb="0" eb="1">
      <t>ハイ</t>
    </rPh>
    <rPh sb="1" eb="2">
      <t>モ</t>
    </rPh>
    <phoneticPr fontId="1"/>
  </si>
  <si>
    <t>託児の利用日</t>
    <rPh sb="0" eb="2">
      <t>タクジ</t>
    </rPh>
    <rPh sb="3" eb="6">
      <t>リヨウビ</t>
    </rPh>
    <phoneticPr fontId="1"/>
  </si>
  <si>
    <t>その他（伝えておきたいことなど）</t>
    <rPh sb="2" eb="3">
      <t>タ</t>
    </rPh>
    <rPh sb="4" eb="5">
      <t>ツタ</t>
    </rPh>
    <phoneticPr fontId="1"/>
  </si>
  <si>
    <t>※ 必要に応じて，おむつ，おしり拭き，着替え，タオル，ビニール袋，粉ミルク，哺乳瓶，お湯，
　昼寝用布団，おやつ，飲み物などをご持参ください。（全てお名前をご記入ください。）</t>
    <rPh sb="2" eb="4">
      <t>ヒツヨウ</t>
    </rPh>
    <rPh sb="5" eb="6">
      <t>オウ</t>
    </rPh>
    <rPh sb="16" eb="17">
      <t>フ</t>
    </rPh>
    <rPh sb="19" eb="21">
      <t>キガ</t>
    </rPh>
    <rPh sb="31" eb="32">
      <t>ブクロ</t>
    </rPh>
    <rPh sb="33" eb="34">
      <t>コナ</t>
    </rPh>
    <rPh sb="38" eb="41">
      <t>ホニュウビン</t>
    </rPh>
    <rPh sb="43" eb="44">
      <t>ユ</t>
    </rPh>
    <rPh sb="47" eb="50">
      <t>ヒルネヨウ</t>
    </rPh>
    <rPh sb="50" eb="52">
      <t>フトン</t>
    </rPh>
    <rPh sb="57" eb="58">
      <t>ノ</t>
    </rPh>
    <rPh sb="59" eb="60">
      <t>モノ</t>
    </rPh>
    <rPh sb="64" eb="66">
      <t>ジサン</t>
    </rPh>
    <rPh sb="72" eb="73">
      <t>スベ</t>
    </rPh>
    <rPh sb="75" eb="77">
      <t>ナマエ</t>
    </rPh>
    <rPh sb="79" eb="81">
      <t>キニュウ</t>
    </rPh>
    <phoneticPr fontId="1"/>
  </si>
  <si>
    <t xml:space="preserve"> ※ 体験日は無記入でも構いません。希望する日がある場合にはご記入ください。</t>
    <rPh sb="18" eb="20">
      <t>キボウ</t>
    </rPh>
    <rPh sb="22" eb="23">
      <t>ヒ</t>
    </rPh>
    <rPh sb="26" eb="28">
      <t>バアイ</t>
    </rPh>
    <rPh sb="31" eb="33">
      <t>キニュウ</t>
    </rPh>
    <phoneticPr fontId="1"/>
  </si>
  <si>
    <t>※ 体験日</t>
    <rPh sb="2" eb="4">
      <t>タイケン</t>
    </rPh>
    <rPh sb="4" eb="5">
      <t>ビ</t>
    </rPh>
    <phoneticPr fontId="1"/>
  </si>
  <si>
    <t>復職への意欲</t>
    <rPh sb="0" eb="2">
      <t>フクショク</t>
    </rPh>
    <rPh sb="4" eb="6">
      <t>イヨク</t>
    </rPh>
    <phoneticPr fontId="1"/>
  </si>
  <si>
    <t>何で知ったのか</t>
    <rPh sb="0" eb="1">
      <t>ナニ</t>
    </rPh>
    <rPh sb="2" eb="3">
      <t>シ</t>
    </rPh>
    <phoneticPr fontId="1"/>
  </si>
  <si>
    <t>実技講習で学びたこと</t>
    <rPh sb="0" eb="4">
      <t>ジツギコウシュウ</t>
    </rPh>
    <rPh sb="5" eb="6">
      <t>マナ</t>
    </rPh>
    <phoneticPr fontId="1"/>
  </si>
  <si>
    <t>一日職場体験で学びたいこと</t>
    <rPh sb="0" eb="6">
      <t>イチニチショクバタイケン</t>
    </rPh>
    <rPh sb="7" eb="8">
      <t>マナ</t>
    </rPh>
    <phoneticPr fontId="1"/>
  </si>
  <si>
    <t>申込日</t>
    <rPh sb="0" eb="2">
      <t>モウシコミ</t>
    </rPh>
    <rPh sb="2" eb="3">
      <t>ビ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</si>
  <si>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</si>
  <si>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</si>
  <si>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</si>
  <si>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</si>
  <si>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</si>
  <si>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メールアドレス</t>
    <phoneticPr fontId="1"/>
  </si>
  <si>
    <t>携帯番号</t>
    <rPh sb="0" eb="2">
      <t>ケイタイ</t>
    </rPh>
    <rPh sb="2" eb="4">
      <t>バンゴウ</t>
    </rPh>
    <phoneticPr fontId="1"/>
  </si>
  <si>
    <t>自宅番号</t>
    <rPh sb="0" eb="4">
      <t>ジタクバンゴウ</t>
    </rPh>
    <phoneticPr fontId="1"/>
  </si>
  <si>
    <t>免許取得日</t>
    <rPh sb="0" eb="2">
      <t>メンキョ</t>
    </rPh>
    <rPh sb="2" eb="5">
      <t>シュトクビ</t>
    </rPh>
    <phoneticPr fontId="1"/>
  </si>
  <si>
    <t>家族構成</t>
    <rPh sb="0" eb="4">
      <t>カゾクコウセイ</t>
    </rPh>
    <phoneticPr fontId="1"/>
  </si>
  <si>
    <t>一日職場体験希望先　第一希望</t>
    <rPh sb="0" eb="6">
      <t>イチニチショクバタイケン</t>
    </rPh>
    <rPh sb="6" eb="8">
      <t>キボウ</t>
    </rPh>
    <rPh sb="8" eb="9">
      <t>サキ</t>
    </rPh>
    <rPh sb="10" eb="12">
      <t>ダイイチ</t>
    </rPh>
    <rPh sb="12" eb="14">
      <t>キボウ</t>
    </rPh>
    <phoneticPr fontId="1"/>
  </si>
  <si>
    <t>一日職場体験希望先　第二希望</t>
    <rPh sb="0" eb="6">
      <t>イチニチショクバタイケン</t>
    </rPh>
    <rPh sb="6" eb="8">
      <t>キボウ</t>
    </rPh>
    <rPh sb="8" eb="9">
      <t>サキ</t>
    </rPh>
    <rPh sb="10" eb="12">
      <t>ダイニ</t>
    </rPh>
    <rPh sb="12" eb="14">
      <t>キボウ</t>
    </rPh>
    <phoneticPr fontId="1"/>
  </si>
  <si>
    <t>一日職場体験希望先　第三希望</t>
    <rPh sb="0" eb="6">
      <t>イチニチショクバタイケン</t>
    </rPh>
    <rPh sb="6" eb="8">
      <t>キボウ</t>
    </rPh>
    <rPh sb="8" eb="9">
      <t>サキ</t>
    </rPh>
    <rPh sb="10" eb="12">
      <t>ダイサン</t>
    </rPh>
    <rPh sb="12" eb="14">
      <t>キボウ</t>
    </rPh>
    <phoneticPr fontId="1"/>
  </si>
  <si>
    <t>託児の利用</t>
    <rPh sb="0" eb="2">
      <t>タクジ</t>
    </rPh>
    <rPh sb="3" eb="5">
      <t>リヨウ</t>
    </rPh>
    <phoneticPr fontId="1"/>
  </si>
  <si>
    <t>その他（要望など）</t>
    <rPh sb="2" eb="3">
      <t>タ</t>
    </rPh>
    <rPh sb="4" eb="6">
      <t>ヨウボウ</t>
    </rPh>
    <phoneticPr fontId="1"/>
  </si>
  <si>
    <t>託児の利用日</t>
    <rPh sb="0" eb="2">
      <t>タクジ</t>
    </rPh>
    <rPh sb="3" eb="6">
      <t>リヨウビ</t>
    </rPh>
    <phoneticPr fontId="1"/>
  </si>
  <si>
    <t>排泄</t>
    <rPh sb="0" eb="2">
      <t>ハイセツ</t>
    </rPh>
    <phoneticPr fontId="1"/>
  </si>
  <si>
    <t>午前中の昼寝</t>
    <rPh sb="0" eb="3">
      <t>ゴゼンチュウ</t>
    </rPh>
    <rPh sb="4" eb="6">
      <t>ヒルネ</t>
    </rPh>
    <phoneticPr fontId="1"/>
  </si>
  <si>
    <t>アレルギー</t>
    <phoneticPr fontId="1"/>
  </si>
  <si>
    <t>その他（伝えておきたいこと）</t>
    <rPh sb="2" eb="3">
      <t>タ</t>
    </rPh>
    <rPh sb="4" eb="5">
      <t>ツタ</t>
    </rPh>
    <phoneticPr fontId="1"/>
  </si>
  <si>
    <t>お子さま情報</t>
    <rPh sb="4" eb="6">
      <t>ジョウホウ</t>
    </rPh>
    <phoneticPr fontId="1"/>
  </si>
  <si>
    <t>愛称</t>
    <rPh sb="0" eb="2">
      <t>アイショウ</t>
    </rPh>
    <phoneticPr fontId="1"/>
  </si>
  <si>
    <t>平熱</t>
    <rPh sb="0" eb="2">
      <t>ヘイネツ</t>
    </rPh>
    <phoneticPr fontId="1"/>
  </si>
  <si>
    <t>受講者情報</t>
    <rPh sb="0" eb="3">
      <t>ジュコウシャ</t>
    </rPh>
    <rPh sb="3" eb="5">
      <t>ジョウホウ</t>
    </rPh>
    <phoneticPr fontId="1"/>
  </si>
  <si>
    <t>稲見内科胃腸科</t>
    <rPh sb="0" eb="4">
      <t>イナミナイカ</t>
    </rPh>
    <rPh sb="4" eb="7">
      <t>イチョウカ</t>
    </rPh>
    <phoneticPr fontId="1"/>
  </si>
  <si>
    <t>鬼倉循環器内科クリニック</t>
    <rPh sb="0" eb="5">
      <t>オニクラジュンカンキ</t>
    </rPh>
    <rPh sb="5" eb="7">
      <t>ナイカ</t>
    </rPh>
    <phoneticPr fontId="1"/>
  </si>
  <si>
    <t>勝田台クリニック
（皮膚科）</t>
    <rPh sb="0" eb="3">
      <t>カツタダイ</t>
    </rPh>
    <rPh sb="10" eb="13">
      <t>ヒフカ</t>
    </rPh>
    <phoneticPr fontId="1"/>
  </si>
  <si>
    <t>勝田台病院</t>
    <rPh sb="0" eb="3">
      <t>カツタダイ</t>
    </rPh>
    <rPh sb="3" eb="5">
      <t>ビョウイン</t>
    </rPh>
    <phoneticPr fontId="1"/>
  </si>
  <si>
    <t>さとう内科医院
（内科・呼吸器科）</t>
    <rPh sb="3" eb="5">
      <t>ナイカ</t>
    </rPh>
    <rPh sb="5" eb="7">
      <t>イイン</t>
    </rPh>
    <rPh sb="9" eb="11">
      <t>ナイカ</t>
    </rPh>
    <rPh sb="12" eb="16">
      <t>コキュウキカ</t>
    </rPh>
    <phoneticPr fontId="1"/>
  </si>
  <si>
    <t>しのだの森ホスピタル</t>
    <rPh sb="4" eb="5">
      <t>モリ</t>
    </rPh>
    <phoneticPr fontId="1"/>
  </si>
  <si>
    <t>セントマーガレット病院</t>
    <rPh sb="9" eb="11">
      <t>ビョウイン</t>
    </rPh>
    <phoneticPr fontId="1"/>
  </si>
  <si>
    <t>やちよ総合診療クリニック</t>
    <rPh sb="3" eb="5">
      <t>ソウゴウ</t>
    </rPh>
    <rPh sb="5" eb="7">
      <t>シンリョウ</t>
    </rPh>
    <phoneticPr fontId="1"/>
  </si>
  <si>
    <t>八千代病院</t>
    <rPh sb="0" eb="3">
      <t>ヤチヨ</t>
    </rPh>
    <rPh sb="3" eb="5">
      <t>ビョウイン</t>
    </rPh>
    <phoneticPr fontId="1"/>
  </si>
  <si>
    <t>八千代リハビリテーション病院</t>
    <rPh sb="0" eb="3">
      <t>ヤチヨ</t>
    </rPh>
    <rPh sb="12" eb="14">
      <t>ビョウイン</t>
    </rPh>
    <phoneticPr fontId="1"/>
  </si>
  <si>
    <t>前田産婦人科</t>
    <rPh sb="0" eb="6">
      <t>マエダサンフジンカ</t>
    </rPh>
    <phoneticPr fontId="1"/>
  </si>
  <si>
    <t>一日職場体験先リスト</t>
    <rPh sb="0" eb="7">
      <t>イチニチショクバタイケンサキ</t>
    </rPh>
    <phoneticPr fontId="1"/>
  </si>
  <si>
    <t>体験日時</t>
    <rPh sb="0" eb="4">
      <t>タイケンニチジ</t>
    </rPh>
    <phoneticPr fontId="1"/>
  </si>
  <si>
    <r>
      <t xml:space="preserve">希望する一日職場体験先
</t>
    </r>
    <r>
      <rPr>
        <b/>
        <sz val="11"/>
        <color theme="1"/>
        <rFont val="HG丸ｺﾞｼｯｸM-PRO"/>
        <family val="3"/>
        <charset val="128"/>
      </rPr>
      <t>別紙「一日職場体験先一覧」を参照し，ご記入ください。</t>
    </r>
    <rPh sb="0" eb="2">
      <t>キボウ</t>
    </rPh>
    <rPh sb="4" eb="6">
      <t>イチニチ</t>
    </rPh>
    <rPh sb="6" eb="10">
      <t>ショクバタイケン</t>
    </rPh>
    <rPh sb="10" eb="11">
      <t>サキ</t>
    </rPh>
    <rPh sb="13" eb="15">
      <t>ベッシ</t>
    </rPh>
    <rPh sb="27" eb="29">
      <t>サンショウ</t>
    </rPh>
    <rPh sb="32" eb="34">
      <t>キニュウ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</si>
  <si>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</si>
  <si>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</si>
  <si>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</si>
  <si>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</si>
  <si>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申込日</t>
    <rPh sb="0" eb="3">
      <t>モウシコミビ</t>
    </rPh>
    <phoneticPr fontId="1"/>
  </si>
  <si>
    <t>（</t>
    <phoneticPr fontId="1"/>
  </si>
  <si>
    <t>時</t>
    <rPh sb="0" eb="1">
      <t>ジ</t>
    </rPh>
    <phoneticPr fontId="1"/>
  </si>
  <si>
    <t>～</t>
    <phoneticPr fontId="1"/>
  </si>
  <si>
    <t>）</t>
    <phoneticPr fontId="1"/>
  </si>
  <si>
    <t>（名称</t>
    <rPh sb="1" eb="3">
      <t>メイショウ</t>
    </rPh>
    <phoneticPr fontId="1"/>
  </si>
  <si>
    <t>受講動機</t>
    <rPh sb="0" eb="2">
      <t>ジュコウ</t>
    </rPh>
    <rPh sb="2" eb="4">
      <t>ドウキ</t>
    </rPh>
    <phoneticPr fontId="1"/>
  </si>
  <si>
    <t>自宅学習での接続環境</t>
    <rPh sb="6" eb="10">
      <t>セツゾクカンキョウ</t>
    </rPh>
    <phoneticPr fontId="1"/>
  </si>
  <si>
    <t>②お子さん情報（託児の利用を希望する方のみご記入ください）</t>
    <rPh sb="5" eb="7">
      <t>ジョウホウ</t>
    </rPh>
    <rPh sb="8" eb="10">
      <t>タクジ</t>
    </rPh>
    <rPh sb="11" eb="13">
      <t>リヨウ</t>
    </rPh>
    <rPh sb="14" eb="16">
      <t>キボウ</t>
    </rPh>
    <rPh sb="18" eb="19">
      <t>カタ</t>
    </rPh>
    <rPh sb="22" eb="24">
      <t>キニュウ</t>
    </rPh>
    <phoneticPr fontId="1"/>
  </si>
  <si>
    <t>託児の利用を希望する方は，「②お子さん情報」もご記入ください。</t>
    <rPh sb="0" eb="2">
      <t>タクジ</t>
    </rPh>
    <rPh sb="3" eb="5">
      <t>リヨウ</t>
    </rPh>
    <rPh sb="6" eb="8">
      <t>キボウ</t>
    </rPh>
    <rPh sb="10" eb="11">
      <t>カタ</t>
    </rPh>
    <rPh sb="19" eb="21">
      <t>ジョウホウ</t>
    </rPh>
    <rPh sb="24" eb="26">
      <t>キニュウ</t>
    </rPh>
    <phoneticPr fontId="1"/>
  </si>
  <si>
    <t>歳</t>
    <rPh sb="0" eb="1">
      <t>サイ</t>
    </rPh>
    <phoneticPr fontId="1"/>
  </si>
  <si>
    <t>※ 申込書及び看護師免許の写しに記載された受講者の情報は，講師の八千代医療センター及び一日
 職場体験先の医療機関へ提供します。</t>
    <rPh sb="21" eb="24">
      <t>ジュコウシャ</t>
    </rPh>
    <rPh sb="41" eb="42">
      <t>オヨ</t>
    </rPh>
    <rPh sb="43" eb="45">
      <t>ツイタチ</t>
    </rPh>
    <rPh sb="47" eb="48">
      <t>ショク</t>
    </rPh>
    <rPh sb="48" eb="49">
      <t>バ</t>
    </rPh>
    <rPh sb="49" eb="51">
      <t>タイケン</t>
    </rPh>
    <rPh sb="51" eb="52">
      <t>サキ</t>
    </rPh>
    <rPh sb="53" eb="57">
      <t>イリョウキカン</t>
    </rPh>
    <phoneticPr fontId="1"/>
  </si>
  <si>
    <t>※ 申込書に記載されたお子さんの情報は，講師の八千代医療センター及び保育士へ提供します。</t>
    <rPh sb="2" eb="5">
      <t>モウシコミショ</t>
    </rPh>
    <rPh sb="6" eb="8">
      <t>キサイ</t>
    </rPh>
    <rPh sb="12" eb="13">
      <t>コ</t>
    </rPh>
    <rPh sb="34" eb="37">
      <t>ホイクシ</t>
    </rPh>
    <phoneticPr fontId="1"/>
  </si>
  <si>
    <t>氏名</t>
    <phoneticPr fontId="1"/>
  </si>
  <si>
    <t>住所</t>
    <phoneticPr fontId="1"/>
  </si>
  <si>
    <t>氏名</t>
    <phoneticPr fontId="1"/>
  </si>
  <si>
    <t>愛称</t>
    <rPh sb="0" eb="1">
      <t>アイ</t>
    </rPh>
    <rPh sb="1" eb="2">
      <t>ショウ</t>
    </rPh>
    <phoneticPr fontId="1"/>
  </si>
  <si>
    <t>看護師復職研修受講申込書</t>
    <phoneticPr fontId="1"/>
  </si>
  <si>
    <t>備考</t>
    <rPh sb="0" eb="2">
      <t>ビコウ</t>
    </rPh>
    <phoneticPr fontId="1"/>
  </si>
  <si>
    <t>※ 前日までに37.5℃以上の発熱，または当日に嘔吐，下痢，咳，鼻水，くしゃみ（アレルギーを
　除く）の症状がある場合は，他のお子さんへの感染を防ぐためご利用いただけません。</t>
    <rPh sb="2" eb="4">
      <t>ゼンジツ</t>
    </rPh>
    <rPh sb="12" eb="14">
      <t>イジョウ</t>
    </rPh>
    <rPh sb="15" eb="17">
      <t>ハツネツ</t>
    </rPh>
    <rPh sb="21" eb="23">
      <t>トウジツ</t>
    </rPh>
    <rPh sb="24" eb="26">
      <t>オウト</t>
    </rPh>
    <rPh sb="27" eb="29">
      <t>ゲリ</t>
    </rPh>
    <rPh sb="30" eb="31">
      <t>セキ</t>
    </rPh>
    <rPh sb="32" eb="34">
      <t>ハナミズ</t>
    </rPh>
    <rPh sb="48" eb="49">
      <t>ノゾ</t>
    </rPh>
    <rPh sb="52" eb="54">
      <t>ショウジョウ</t>
    </rPh>
    <rPh sb="57" eb="59">
      <t>バアイ</t>
    </rPh>
    <rPh sb="61" eb="62">
      <t>ホカ</t>
    </rPh>
    <rPh sb="69" eb="71">
      <t>カンセン</t>
    </rPh>
    <rPh sb="72" eb="73">
      <t>フセ</t>
    </rPh>
    <rPh sb="77" eb="79">
      <t>リヨウ</t>
    </rPh>
    <phoneticPr fontId="1"/>
  </si>
  <si>
    <t>ふりがな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</si>
</sst>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;@"/>
    <numFmt numFmtId="177" formatCode="0&quot;歳&quot;"/>
    <numFmt numFmtId="178" formatCode="0.0&quot;℃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9"/>
      <color rgb="FF000000"/>
      <name val="Meiryo UI"/>
      <family val="3"/>
      <charset val="128"/>
    </font>
    <font>
      <b/>
      <sz val="18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56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0" xfId="0" applyFill="1" applyAlignment="1" applyProtection="1">
      <alignment vertical="center"/>
      <protection locked="0"/>
    </xf>
    <xf numFmtId="0" fontId="7" fillId="0" borderId="18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5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3" fillId="0" borderId="7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4" borderId="2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2" fillId="0" borderId="5" xfId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>
      <alignment horizontal="right" vertical="center"/>
    </xf>
    <xf numFmtId="176" fontId="3" fillId="4" borderId="19" xfId="0" applyNumberFormat="1" applyFont="1" applyFill="1" applyBorder="1" applyAlignment="1" applyProtection="1">
      <alignment horizontal="center" vertical="center"/>
      <protection locked="0"/>
    </xf>
    <xf numFmtId="176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right" vertical="center"/>
    </xf>
    <xf numFmtId="176" fontId="3" fillId="4" borderId="23" xfId="0" applyNumberFormat="1" applyFont="1" applyFill="1" applyBorder="1" applyAlignment="1" applyProtection="1">
      <alignment horizontal="center" vertical="center"/>
      <protection locked="0"/>
    </xf>
    <xf numFmtId="176" fontId="3" fillId="4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4" borderId="19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使用しないでください!$A$64" lockText="1" noThreeD="1"/>
</file>

<file path=xl/ctrlProps/ctrlProp10.xml><?xml version="1.0" encoding="utf-8"?>
<formControlPr xmlns="http://schemas.microsoft.com/office/spreadsheetml/2009/9/main" objectType="Radio" firstButton="1" fmlaLink="このシートは使用しないでください!$A$17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このシートは使用しないでください!$A$24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checked="Checked" fmlaLink="このシートは使用しないでください!$A$65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fmlaLink="このシートは使用しないでください!$A$32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firstButton="1" fmlaLink="このシートは使用しないでください!$A$33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fmlaLink="このシートは使用しないでください!$A$34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fmlaLink="このシートは使用しないでください!$A$35" lockText="1" noThreeD="1"/>
</file>

<file path=xl/ctrlProps/ctrlProp3.xml><?xml version="1.0" encoding="utf-8"?>
<formControlPr xmlns="http://schemas.microsoft.com/office/spreadsheetml/2009/9/main" objectType="CheckBox" fmlaLink="このシートは使用しないでください!$A$63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fmlaLink="このシートは使用しないでください!$A$61" lockText="1" noThreeD="1"/>
</file>

<file path=xl/ctrlProps/ctrlProp5.xml><?xml version="1.0" encoding="utf-8"?>
<formControlPr xmlns="http://schemas.microsoft.com/office/spreadsheetml/2009/9/main" objectType="CheckBox" fmlaLink="このシートは使用しないでください!$A$62" lockText="1" noThreeD="1"/>
</file>

<file path=xl/ctrlProps/ctrlProp6.xml><?xml version="1.0" encoding="utf-8"?>
<formControlPr xmlns="http://schemas.microsoft.com/office/spreadsheetml/2009/9/main" objectType="Radio" firstButton="1" fmlaLink="このシートは使用しないでください!$A$16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30480</xdr:rowOff>
        </xdr:from>
        <xdr:to>
          <xdr:col>8</xdr:col>
          <xdr:colOff>45720</xdr:colOff>
          <xdr:row>43</xdr:row>
          <xdr:rowOff>15240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スマートフォン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42</xdr:row>
          <xdr:rowOff>7620</xdr:rowOff>
        </xdr:from>
        <xdr:to>
          <xdr:col>25</xdr:col>
          <xdr:colOff>22860</xdr:colOff>
          <xdr:row>43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プリンター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42</xdr:row>
          <xdr:rowOff>22860</xdr:rowOff>
        </xdr:from>
        <xdr:to>
          <xdr:col>15</xdr:col>
          <xdr:colOff>152400</xdr:colOff>
          <xdr:row>43</xdr:row>
          <xdr:rowOff>22860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パソコン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243840</xdr:rowOff>
        </xdr:from>
        <xdr:to>
          <xdr:col>10</xdr:col>
          <xdr:colOff>190500</xdr:colOff>
          <xdr:row>43</xdr:row>
          <xdr:rowOff>236220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視聴聴器なし（個別対応）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42</xdr:row>
          <xdr:rowOff>22860</xdr:rowOff>
        </xdr:from>
        <xdr:to>
          <xdr:col>19</xdr:col>
          <xdr:colOff>213360</xdr:colOff>
          <xdr:row>43</xdr:row>
          <xdr:rowOff>22860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タブレット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25</xdr:row>
          <xdr:rowOff>7620</xdr:rowOff>
        </xdr:from>
        <xdr:to>
          <xdr:col>13</xdr:col>
          <xdr:colOff>76200</xdr:colOff>
          <xdr:row>26</xdr:row>
          <xdr:rowOff>22860</xdr:rowOff>
        </xdr:to>
        <xdr:sp macro="" textlink="">
          <xdr:nvSpPr>
            <xdr:cNvPr id="1125" name="Option Button 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近々復職を考えている（半年以内）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</xdr:row>
          <xdr:rowOff>7620</xdr:rowOff>
        </xdr:from>
        <xdr:to>
          <xdr:col>22</xdr:col>
          <xdr:colOff>45720</xdr:colOff>
          <xdr:row>26</xdr:row>
          <xdr:rowOff>38100</xdr:rowOff>
        </xdr:to>
        <xdr:sp macro="" textlink="">
          <xdr:nvSpPr>
            <xdr:cNvPr id="1128" name="Option Button 2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1年以内には復職したい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25</xdr:row>
          <xdr:rowOff>243840</xdr:rowOff>
        </xdr:from>
        <xdr:to>
          <xdr:col>11</xdr:col>
          <xdr:colOff>167640</xdr:colOff>
          <xdr:row>27</xdr:row>
          <xdr:rowOff>38100</xdr:rowOff>
        </xdr:to>
        <xdr:sp macro="" textlink="">
          <xdr:nvSpPr>
            <xdr:cNvPr id="1129" name="Option Button 3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ゆくゆくは復職を考えている（1年後以降）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0</xdr:rowOff>
        </xdr:from>
        <xdr:to>
          <xdr:col>15</xdr:col>
          <xdr:colOff>121920</xdr:colOff>
          <xdr:row>27</xdr:row>
          <xdr:rowOff>38100</xdr:rowOff>
        </xdr:to>
        <xdr:sp macro="" textlink="">
          <xdr:nvSpPr>
            <xdr:cNvPr id="1131" name="Option Button 4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27</xdr:row>
          <xdr:rowOff>0</xdr:rowOff>
        </xdr:from>
        <xdr:to>
          <xdr:col>6</xdr:col>
          <xdr:colOff>83820</xdr:colOff>
          <xdr:row>28</xdr:row>
          <xdr:rowOff>22860</xdr:rowOff>
        </xdr:to>
        <xdr:sp macro="" textlink="">
          <xdr:nvSpPr>
            <xdr:cNvPr id="1136" name="Option Button 5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広報やちよ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27</xdr:row>
          <xdr:rowOff>7620</xdr:rowOff>
        </xdr:from>
        <xdr:to>
          <xdr:col>15</xdr:col>
          <xdr:colOff>60960</xdr:colOff>
          <xdr:row>28</xdr:row>
          <xdr:rowOff>22860</xdr:rowOff>
        </xdr:to>
        <xdr:sp macro="" textlink="">
          <xdr:nvSpPr>
            <xdr:cNvPr id="1140" name="Option Button 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やちよ情報メール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137160</xdr:colOff>
          <xdr:row>27</xdr:row>
          <xdr:rowOff>0</xdr:rowOff>
        </xdr:from>
        <xdr:to>
          <xdr:col>20</xdr:col>
          <xdr:colOff>91440</xdr:colOff>
          <xdr:row>28</xdr:row>
          <xdr:rowOff>38100</xdr:rowOff>
        </xdr:to>
        <xdr:sp macro="" textlink="">
          <xdr:nvSpPr>
            <xdr:cNvPr id="1141" name="Option Button 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市公式LINE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27</xdr:row>
          <xdr:rowOff>0</xdr:rowOff>
        </xdr:from>
        <xdr:to>
          <xdr:col>24</xdr:col>
          <xdr:colOff>320040</xdr:colOff>
          <xdr:row>28</xdr:row>
          <xdr:rowOff>38100</xdr:rowOff>
        </xdr:to>
        <xdr:sp macro="" textlink="">
          <xdr:nvSpPr>
            <xdr:cNvPr id="1142" name="Option Button 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市公式X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28</xdr:row>
          <xdr:rowOff>15240</xdr:rowOff>
        </xdr:from>
        <xdr:to>
          <xdr:col>7</xdr:col>
          <xdr:colOff>99060</xdr:colOff>
          <xdr:row>29</xdr:row>
          <xdr:rowOff>22860</xdr:rowOff>
        </xdr:to>
        <xdr:sp macro="" textlink="">
          <xdr:nvSpPr>
            <xdr:cNvPr id="1143" name="Option Button 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市内の施設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29</xdr:row>
          <xdr:rowOff>0</xdr:rowOff>
        </xdr:from>
        <xdr:to>
          <xdr:col>6</xdr:col>
          <xdr:colOff>91440</xdr:colOff>
          <xdr:row>30</xdr:row>
          <xdr:rowOff>38100</xdr:rowOff>
        </xdr:to>
        <xdr:sp macro="" textlink="">
          <xdr:nvSpPr>
            <xdr:cNvPr id="1144" name="Option Button 1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27</xdr:row>
          <xdr:rowOff>7620</xdr:rowOff>
        </xdr:from>
        <xdr:to>
          <xdr:col>10</xdr:col>
          <xdr:colOff>30480</xdr:colOff>
          <xdr:row>28</xdr:row>
          <xdr:rowOff>22860</xdr:rowOff>
        </xdr:to>
        <xdr:sp macro="" textlink="">
          <xdr:nvSpPr>
            <xdr:cNvPr id="1139" name="Option Button 11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24</xdr:row>
          <xdr:rowOff>83820</xdr:rowOff>
        </xdr:from>
        <xdr:to>
          <xdr:col>25</xdr:col>
          <xdr:colOff>228600</xdr:colOff>
          <xdr:row>27</xdr:row>
          <xdr:rowOff>76200</xdr:rowOff>
        </xdr:to>
        <xdr:sp macro="" textlink="">
          <xdr:nvSpPr>
            <xdr:cNvPr id="1145" name="Group Box 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44</xdr:row>
          <xdr:rowOff>7620</xdr:rowOff>
        </xdr:from>
        <xdr:to>
          <xdr:col>6</xdr:col>
          <xdr:colOff>68580</xdr:colOff>
          <xdr:row>44</xdr:row>
          <xdr:rowOff>243840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44</xdr:row>
          <xdr:rowOff>15240</xdr:rowOff>
        </xdr:from>
        <xdr:to>
          <xdr:col>16</xdr:col>
          <xdr:colOff>182880</xdr:colOff>
          <xdr:row>45</xdr:row>
          <xdr:rowOff>15240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44</xdr:row>
          <xdr:rowOff>0</xdr:rowOff>
        </xdr:from>
        <xdr:to>
          <xdr:col>21</xdr:col>
          <xdr:colOff>68580</xdr:colOff>
          <xdr:row>45</xdr:row>
          <xdr:rowOff>15240</xdr:rowOff>
        </xdr:to>
        <xdr:sp macro="" textlink="">
          <xdr:nvSpPr>
            <xdr:cNvPr id="1152" name="Group Box 2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62</xdr:row>
          <xdr:rowOff>15240</xdr:rowOff>
        </xdr:from>
        <xdr:to>
          <xdr:col>7</xdr:col>
          <xdr:colOff>121920</xdr:colOff>
          <xdr:row>63</xdr:row>
          <xdr:rowOff>22860</xdr:rowOff>
        </xdr:to>
        <xdr:sp macro="" textlink="">
          <xdr:nvSpPr>
            <xdr:cNvPr id="1153" name="Option Butto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両日利用する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62</xdr:row>
          <xdr:rowOff>15240</xdr:rowOff>
        </xdr:from>
        <xdr:to>
          <xdr:col>15</xdr:col>
          <xdr:colOff>152400</xdr:colOff>
          <xdr:row>63</xdr:row>
          <xdr:rowOff>15240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１月１７日（土）の実技講習のみ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62</xdr:row>
          <xdr:rowOff>22860</xdr:rowOff>
        </xdr:from>
        <xdr:to>
          <xdr:col>24</xdr:col>
          <xdr:colOff>381000</xdr:colOff>
          <xdr:row>63</xdr:row>
          <xdr:rowOff>22860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２月　７日（土）の座談会のみ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62</xdr:row>
          <xdr:rowOff>243840</xdr:rowOff>
        </xdr:from>
        <xdr:to>
          <xdr:col>6</xdr:col>
          <xdr:colOff>91440</xdr:colOff>
          <xdr:row>64</xdr:row>
          <xdr:rowOff>15240</xdr:rowOff>
        </xdr:to>
        <xdr:sp macro="" textlink="">
          <xdr:nvSpPr>
            <xdr:cNvPr id="1156" name="Option Button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自分でできる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63</xdr:row>
          <xdr:rowOff>15240</xdr:rowOff>
        </xdr:from>
        <xdr:to>
          <xdr:col>12</xdr:col>
          <xdr:colOff>190500</xdr:colOff>
          <xdr:row>64</xdr:row>
          <xdr:rowOff>0</xdr:rowOff>
        </xdr:to>
        <xdr:sp macro="" textlink="">
          <xdr:nvSpPr>
            <xdr:cNvPr id="1157" name="Option Button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おむつ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60</xdr:row>
          <xdr:rowOff>228600</xdr:rowOff>
        </xdr:from>
        <xdr:to>
          <xdr:col>25</xdr:col>
          <xdr:colOff>213360</xdr:colOff>
          <xdr:row>63</xdr:row>
          <xdr:rowOff>114300</xdr:rowOff>
        </xdr:to>
        <xdr:sp macro="" textlink="">
          <xdr:nvSpPr>
            <xdr:cNvPr id="1159" name="Group Box 4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449580</xdr:colOff>
          <xdr:row>62</xdr:row>
          <xdr:rowOff>190500</xdr:rowOff>
        </xdr:from>
        <xdr:to>
          <xdr:col>16</xdr:col>
          <xdr:colOff>53340</xdr:colOff>
          <xdr:row>64</xdr:row>
          <xdr:rowOff>38100</xdr:rowOff>
        </xdr:to>
        <xdr:sp macro="" textlink="">
          <xdr:nvSpPr>
            <xdr:cNvPr id="1160" name="Group Box 5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64</xdr:row>
          <xdr:rowOff>0</xdr:rowOff>
        </xdr:from>
        <xdr:to>
          <xdr:col>4</xdr:col>
          <xdr:colOff>175260</xdr:colOff>
          <xdr:row>65</xdr:row>
          <xdr:rowOff>7620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64</xdr:row>
          <xdr:rowOff>0</xdr:rowOff>
        </xdr:from>
        <xdr:to>
          <xdr:col>17</xdr:col>
          <xdr:colOff>198120</xdr:colOff>
          <xdr:row>64</xdr:row>
          <xdr:rowOff>236220</xdr:rowOff>
        </xdr:to>
        <xdr:sp macro="" textlink="">
          <xdr:nvSpPr>
            <xdr:cNvPr id="1162" name="Option Button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65</xdr:row>
          <xdr:rowOff>15240</xdr:rowOff>
        </xdr:from>
        <xdr:to>
          <xdr:col>6</xdr:col>
          <xdr:colOff>60960</xdr:colOff>
          <xdr:row>66</xdr:row>
          <xdr:rowOff>0</xdr:rowOff>
        </xdr:to>
        <xdr:sp macro="" textlink="">
          <xdr:nvSpPr>
            <xdr:cNvPr id="1163" name="Option Button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66</xdr:row>
          <xdr:rowOff>7620</xdr:rowOff>
        </xdr:from>
        <xdr:to>
          <xdr:col>6</xdr:col>
          <xdr:colOff>60960</xdr:colOff>
          <xdr:row>66</xdr:row>
          <xdr:rowOff>243840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426720</xdr:colOff>
          <xdr:row>63</xdr:row>
          <xdr:rowOff>190500</xdr:rowOff>
        </xdr:from>
        <xdr:to>
          <xdr:col>18</xdr:col>
          <xdr:colOff>182880</xdr:colOff>
          <xdr:row>65</xdr:row>
          <xdr:rowOff>68580</xdr:rowOff>
        </xdr:to>
        <xdr:sp macro="" textlink="">
          <xdr:nvSpPr>
            <xdr:cNvPr id="1166" name="Group Box 7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64</xdr:row>
          <xdr:rowOff>205740</xdr:rowOff>
        </xdr:from>
        <xdr:to>
          <xdr:col>7</xdr:col>
          <xdr:colOff>45720</xdr:colOff>
          <xdr:row>67</xdr:row>
          <xdr:rowOff>68580</xdr:rowOff>
        </xdr:to>
        <xdr:sp macro="" textlink="">
          <xdr:nvSpPr>
            <xdr:cNvPr id="1168" name="Group Box 8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A81"/>
  <sheetViews>
    <sheetView showGridLines="0" tabSelected="1" view="pageBreakPreview" zoomScaleNormal="100" zoomScaleSheetLayoutView="100" workbookViewId="0">
      <selection activeCell="P4" sqref="P4:R4"/>
    </sheetView>
  </sheetViews>
  <sheetFormatPr defaultRowHeight="13.2" x14ac:dyDescent="0.45"/>
  <cols>
    <col min="1" max="1" width="14.09765625" style="4" customWidth="1"/>
    <col min="2" max="2" width="7" style="4" customWidth="1"/>
    <col min="3" max="7" width="2.69921875" style="5" customWidth="1"/>
    <col min="8" max="8" width="2.69921875" style="6" customWidth="1"/>
    <col min="9" max="10" width="2.69921875" style="4" customWidth="1"/>
    <col min="11" max="11" width="5.09765625" style="4" customWidth="1"/>
    <col min="12" max="16" width="2.69921875" style="4" customWidth="1"/>
    <col min="17" max="17" width="3.3984375" style="4" customWidth="1"/>
    <col min="18" max="19" width="2.69921875" style="4" customWidth="1"/>
    <col min="20" max="20" width="3.09765625" style="4" customWidth="1"/>
    <col min="21" max="24" width="2.69921875" style="4" customWidth="1"/>
    <col min="25" max="25" width="5.09765625" style="4" customWidth="1"/>
    <col min="26" max="16384" width="8.796875" style="4"/>
  </cols>
  <sheetData>
    <row r="1" spans="1:27" x14ac:dyDescent="0.45">
      <c r="A1" s="150" t="s">
        <v>111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7" x14ac:dyDescent="0.4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</row>
    <row r="3" spans="1:27" ht="6" customHeight="1" x14ac:dyDescent="0.4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7" ht="18" customHeight="1" x14ac:dyDescent="0.45">
      <c r="L4" s="7"/>
      <c r="M4" s="131" t="s">
        <v>94</v>
      </c>
      <c r="N4" s="131"/>
      <c r="O4" s="131"/>
      <c r="P4" s="130"/>
      <c r="Q4" s="130"/>
      <c r="R4" s="130"/>
      <c r="S4" s="1" t="s">
        <v>92</v>
      </c>
      <c r="T4" s="130"/>
      <c r="U4" s="130"/>
      <c r="V4" s="1" t="s">
        <v>91</v>
      </c>
      <c r="W4" s="130"/>
      <c r="X4" s="130"/>
      <c r="Y4" s="25" t="s">
        <v>90</v>
      </c>
    </row>
    <row r="5" spans="1:27" ht="18" customHeight="1" x14ac:dyDescent="0.45">
      <c r="A5" s="8" t="s">
        <v>40</v>
      </c>
      <c r="L5" s="9"/>
      <c r="M5" s="9"/>
      <c r="N5" s="7"/>
      <c r="O5" s="9"/>
      <c r="P5" s="7"/>
      <c r="R5" s="10"/>
      <c r="S5" s="10"/>
      <c r="T5" s="10"/>
      <c r="U5" s="10"/>
      <c r="V5" s="10"/>
      <c r="W5" s="10"/>
      <c r="X5" s="10"/>
      <c r="Y5" s="10"/>
    </row>
    <row r="6" spans="1:27" ht="19.95" customHeight="1" x14ac:dyDescent="0.45">
      <c r="A6" s="11" t="s">
        <v>0</v>
      </c>
      <c r="B6" s="89"/>
      <c r="C6" s="90"/>
      <c r="D6" s="90"/>
      <c r="E6" s="90"/>
      <c r="F6" s="90"/>
      <c r="G6" s="90"/>
      <c r="H6" s="90"/>
      <c r="I6" s="90"/>
      <c r="J6" s="90"/>
      <c r="K6" s="91"/>
      <c r="L6" s="92" t="s">
        <v>25</v>
      </c>
      <c r="M6" s="93"/>
      <c r="N6" s="105"/>
      <c r="O6" s="106"/>
      <c r="P6" s="106"/>
      <c r="Q6" s="106"/>
      <c r="R6" s="106"/>
      <c r="S6" s="174" t="s">
        <v>92</v>
      </c>
      <c r="T6" s="106"/>
      <c r="U6" s="106"/>
      <c r="V6" s="174" t="s">
        <v>93</v>
      </c>
      <c r="W6" s="106"/>
      <c r="X6" s="106"/>
      <c r="Y6" s="102" t="s">
        <v>90</v>
      </c>
    </row>
    <row r="7" spans="1:27" ht="19.95" customHeight="1" x14ac:dyDescent="0.45">
      <c r="A7" s="122" t="s">
        <v>107</v>
      </c>
      <c r="B7" s="123"/>
      <c r="C7" s="124"/>
      <c r="D7" s="124"/>
      <c r="E7" s="124"/>
      <c r="F7" s="124"/>
      <c r="G7" s="124"/>
      <c r="H7" s="124"/>
      <c r="I7" s="124"/>
      <c r="J7" s="124"/>
      <c r="K7" s="125"/>
      <c r="L7" s="94"/>
      <c r="M7" s="95"/>
      <c r="N7" s="107"/>
      <c r="O7" s="108"/>
      <c r="P7" s="108"/>
      <c r="Q7" s="108"/>
      <c r="R7" s="108"/>
      <c r="S7" s="175"/>
      <c r="T7" s="108"/>
      <c r="U7" s="108"/>
      <c r="V7" s="175"/>
      <c r="W7" s="108"/>
      <c r="X7" s="108"/>
      <c r="Y7" s="103"/>
    </row>
    <row r="8" spans="1:27" ht="19.95" customHeight="1" x14ac:dyDescent="0.45">
      <c r="A8" s="147"/>
      <c r="B8" s="162"/>
      <c r="C8" s="163"/>
      <c r="D8" s="163"/>
      <c r="E8" s="163"/>
      <c r="F8" s="163"/>
      <c r="G8" s="163"/>
      <c r="H8" s="163"/>
      <c r="I8" s="163"/>
      <c r="J8" s="163"/>
      <c r="K8" s="164"/>
      <c r="L8" s="96"/>
      <c r="M8" s="97"/>
      <c r="N8" s="132" t="s">
        <v>19</v>
      </c>
      <c r="O8" s="133"/>
      <c r="P8" s="133"/>
      <c r="Q8" s="133"/>
      <c r="R8" s="133"/>
      <c r="S8" s="133"/>
      <c r="T8" s="133"/>
      <c r="U8" s="133"/>
      <c r="V8" s="133"/>
      <c r="W8" s="134"/>
      <c r="X8" s="134"/>
      <c r="Y8" s="3" t="s">
        <v>20</v>
      </c>
    </row>
    <row r="9" spans="1:27" ht="19.95" customHeight="1" x14ac:dyDescent="0.45">
      <c r="A9" s="146" t="s">
        <v>108</v>
      </c>
      <c r="B9" s="45" t="s">
        <v>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1"/>
      <c r="AA9" s="53"/>
    </row>
    <row r="10" spans="1:27" ht="19.95" customHeight="1" x14ac:dyDescent="0.45">
      <c r="A10" s="147"/>
      <c r="B10" s="157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58"/>
    </row>
    <row r="11" spans="1:27" ht="19.95" customHeight="1" x14ac:dyDescent="0.45">
      <c r="A11" s="146" t="s">
        <v>2</v>
      </c>
      <c r="B11" s="165"/>
      <c r="C11" s="166"/>
      <c r="D11" s="166"/>
      <c r="E11" s="166"/>
      <c r="F11" s="166"/>
      <c r="G11" s="166"/>
      <c r="H11" s="166"/>
      <c r="I11" s="166"/>
      <c r="J11" s="166"/>
      <c r="K11" s="166"/>
      <c r="L11" s="92" t="s">
        <v>24</v>
      </c>
      <c r="M11" s="93"/>
      <c r="N11" s="13" t="s">
        <v>3</v>
      </c>
      <c r="O11" s="14"/>
      <c r="P11" s="153"/>
      <c r="Q11" s="153"/>
      <c r="R11" s="153"/>
      <c r="S11" s="153"/>
      <c r="T11" s="153"/>
      <c r="U11" s="153"/>
      <c r="V11" s="153"/>
      <c r="W11" s="153"/>
      <c r="X11" s="153"/>
      <c r="Y11" s="154"/>
    </row>
    <row r="12" spans="1:27" ht="19.95" customHeight="1" x14ac:dyDescent="0.45">
      <c r="A12" s="147"/>
      <c r="B12" s="167"/>
      <c r="C12" s="115"/>
      <c r="D12" s="115"/>
      <c r="E12" s="115"/>
      <c r="F12" s="115"/>
      <c r="G12" s="115"/>
      <c r="H12" s="115"/>
      <c r="I12" s="115"/>
      <c r="J12" s="115"/>
      <c r="K12" s="115"/>
      <c r="L12" s="96"/>
      <c r="M12" s="97"/>
      <c r="N12" s="15" t="s">
        <v>5</v>
      </c>
      <c r="O12" s="2"/>
      <c r="P12" s="155"/>
      <c r="Q12" s="155"/>
      <c r="R12" s="155"/>
      <c r="S12" s="155"/>
      <c r="T12" s="155"/>
      <c r="U12" s="155"/>
      <c r="V12" s="155"/>
      <c r="W12" s="155"/>
      <c r="X12" s="155"/>
      <c r="Y12" s="156"/>
    </row>
    <row r="13" spans="1:27" ht="19.95" customHeight="1" x14ac:dyDescent="0.45">
      <c r="A13" s="146" t="s">
        <v>4</v>
      </c>
      <c r="B13" s="105"/>
      <c r="C13" s="106"/>
      <c r="D13" s="106"/>
      <c r="E13" s="98" t="s">
        <v>92</v>
      </c>
      <c r="F13" s="86"/>
      <c r="G13" s="86"/>
      <c r="H13" s="98" t="s">
        <v>93</v>
      </c>
      <c r="I13" s="86"/>
      <c r="J13" s="86"/>
      <c r="K13" s="102" t="s">
        <v>90</v>
      </c>
      <c r="L13" s="92" t="s">
        <v>26</v>
      </c>
      <c r="M13" s="93"/>
      <c r="N13" s="171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3"/>
    </row>
    <row r="14" spans="1:27" ht="13.2" customHeight="1" x14ac:dyDescent="0.15">
      <c r="A14" s="147"/>
      <c r="B14" s="109"/>
      <c r="C14" s="110"/>
      <c r="D14" s="110"/>
      <c r="E14" s="99"/>
      <c r="F14" s="88"/>
      <c r="G14" s="88"/>
      <c r="H14" s="99"/>
      <c r="I14" s="88"/>
      <c r="J14" s="88"/>
      <c r="K14" s="104"/>
      <c r="L14" s="96"/>
      <c r="M14" s="97"/>
      <c r="N14" s="168" t="s">
        <v>6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70"/>
    </row>
    <row r="15" spans="1:27" ht="10.050000000000001" customHeight="1" x14ac:dyDescent="0.45"/>
    <row r="16" spans="1:27" ht="25.05" customHeight="1" x14ac:dyDescent="0.45">
      <c r="A16" s="16" t="s">
        <v>7</v>
      </c>
      <c r="B16" s="16" t="s">
        <v>8</v>
      </c>
      <c r="C16" s="148" t="s">
        <v>9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49"/>
    </row>
    <row r="17" spans="1:25" ht="25.05" customHeight="1" x14ac:dyDescent="0.45">
      <c r="A17" s="82"/>
      <c r="B17" s="82"/>
      <c r="C17" s="159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1"/>
    </row>
    <row r="18" spans="1:25" ht="25.05" customHeight="1" x14ac:dyDescent="0.45">
      <c r="A18" s="82"/>
      <c r="B18" s="82"/>
      <c r="C18" s="159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1"/>
    </row>
    <row r="19" spans="1:25" ht="25.05" customHeight="1" x14ac:dyDescent="0.45">
      <c r="A19" s="82"/>
      <c r="B19" s="82"/>
      <c r="C19" s="159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1"/>
    </row>
    <row r="20" spans="1:25" ht="25.05" customHeight="1" x14ac:dyDescent="0.45">
      <c r="A20" s="82"/>
      <c r="B20" s="82"/>
      <c r="C20" s="159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1"/>
    </row>
    <row r="21" spans="1:25" ht="25.05" customHeight="1" x14ac:dyDescent="0.45">
      <c r="A21" s="82"/>
      <c r="B21" s="82"/>
      <c r="C21" s="159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1"/>
    </row>
    <row r="22" spans="1:25" ht="10.050000000000001" customHeight="1" x14ac:dyDescent="0.45"/>
    <row r="23" spans="1:25" ht="19.95" customHeight="1" x14ac:dyDescent="0.45">
      <c r="A23" s="112" t="s">
        <v>17</v>
      </c>
      <c r="B23" s="113"/>
      <c r="C23" s="184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6"/>
    </row>
    <row r="24" spans="1:25" ht="19.95" customHeight="1" x14ac:dyDescent="0.45">
      <c r="A24" s="112"/>
      <c r="B24" s="113"/>
      <c r="C24" s="187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9"/>
    </row>
    <row r="25" spans="1:25" ht="13.2" customHeight="1" x14ac:dyDescent="0.45">
      <c r="A25" s="212"/>
      <c r="B25" s="178"/>
      <c r="C25" s="190" t="s">
        <v>28</v>
      </c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2"/>
    </row>
    <row r="26" spans="1:25" ht="18" customHeight="1" x14ac:dyDescent="0.45">
      <c r="A26" s="118" t="s">
        <v>10</v>
      </c>
      <c r="B26" s="119"/>
      <c r="C26" s="17"/>
      <c r="D26" s="27"/>
      <c r="E26" s="27"/>
      <c r="F26" s="27"/>
      <c r="G26" s="27"/>
      <c r="H26" s="18"/>
      <c r="I26" s="17"/>
      <c r="J26" s="19"/>
      <c r="K26" s="19"/>
      <c r="L26" s="19"/>
      <c r="M26" s="19"/>
      <c r="N26" s="19"/>
      <c r="O26" s="19"/>
      <c r="P26" s="19"/>
      <c r="Q26" s="20"/>
      <c r="R26" s="17"/>
      <c r="S26" s="21"/>
      <c r="T26" s="21"/>
      <c r="U26" s="19"/>
      <c r="V26" s="19"/>
      <c r="W26" s="19"/>
      <c r="X26" s="19"/>
      <c r="Y26" s="22"/>
    </row>
    <row r="27" spans="1:25" ht="18" customHeight="1" x14ac:dyDescent="0.45">
      <c r="A27" s="152"/>
      <c r="B27" s="145"/>
      <c r="C27" s="23"/>
      <c r="D27" s="30"/>
      <c r="E27" s="30"/>
      <c r="F27" s="30"/>
      <c r="G27" s="30"/>
      <c r="H27" s="24"/>
      <c r="I27" s="25"/>
      <c r="J27" s="1"/>
      <c r="K27" s="1"/>
      <c r="L27" s="1"/>
      <c r="M27" s="1"/>
      <c r="N27" s="1"/>
      <c r="O27" s="1"/>
      <c r="P27" s="50" t="s">
        <v>95</v>
      </c>
      <c r="Q27" s="115"/>
      <c r="R27" s="115"/>
      <c r="S27" s="115"/>
      <c r="T27" s="115"/>
      <c r="U27" s="115"/>
      <c r="V27" s="115"/>
      <c r="W27" s="115"/>
      <c r="X27" s="115"/>
      <c r="Y27" s="49" t="s">
        <v>12</v>
      </c>
    </row>
    <row r="28" spans="1:25" ht="18" customHeight="1" x14ac:dyDescent="0.45">
      <c r="A28" s="178" t="s">
        <v>11</v>
      </c>
      <c r="B28" s="179"/>
      <c r="C28" s="26"/>
      <c r="D28" s="26"/>
      <c r="E28" s="26"/>
      <c r="F28" s="26"/>
      <c r="G28" s="26"/>
      <c r="H28" s="18"/>
      <c r="I28" s="17"/>
      <c r="J28" s="20"/>
      <c r="K28" s="17"/>
      <c r="L28" s="20"/>
      <c r="M28" s="19"/>
      <c r="N28" s="19"/>
      <c r="O28" s="19"/>
      <c r="P28" s="19"/>
      <c r="Q28" s="19"/>
      <c r="R28" s="19"/>
      <c r="S28" s="19"/>
      <c r="T28" s="19"/>
      <c r="U28" s="19"/>
      <c r="V28" s="20"/>
      <c r="W28" s="47"/>
      <c r="X28" s="47"/>
      <c r="Y28" s="52"/>
    </row>
    <row r="29" spans="1:25" ht="18" customHeight="1" x14ac:dyDescent="0.45">
      <c r="A29" s="180"/>
      <c r="B29" s="181"/>
      <c r="C29" s="28"/>
      <c r="D29" s="28"/>
      <c r="E29" s="28"/>
      <c r="F29" s="28"/>
      <c r="G29" s="176" t="s">
        <v>99</v>
      </c>
      <c r="H29" s="176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48" t="s">
        <v>12</v>
      </c>
    </row>
    <row r="30" spans="1:25" ht="18" customHeight="1" x14ac:dyDescent="0.45">
      <c r="A30" s="182"/>
      <c r="B30" s="183"/>
      <c r="C30" s="29"/>
      <c r="D30" s="29"/>
      <c r="E30" s="29"/>
      <c r="F30" s="51" t="s">
        <v>95</v>
      </c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49" t="s">
        <v>12</v>
      </c>
    </row>
    <row r="31" spans="1:25" ht="13.2" customHeight="1" x14ac:dyDescent="0.45">
      <c r="A31" s="178" t="s">
        <v>18</v>
      </c>
      <c r="B31" s="179"/>
      <c r="C31" s="214" t="s">
        <v>13</v>
      </c>
      <c r="D31" s="215"/>
      <c r="E31" s="215"/>
      <c r="F31" s="215"/>
      <c r="G31" s="215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19"/>
    </row>
    <row r="32" spans="1:25" ht="19.95" customHeight="1" x14ac:dyDescent="0.45">
      <c r="A32" s="180"/>
      <c r="B32" s="181"/>
      <c r="C32" s="187"/>
      <c r="D32" s="188"/>
      <c r="E32" s="188"/>
      <c r="F32" s="188"/>
      <c r="G32" s="188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189"/>
    </row>
    <row r="33" spans="1:25" ht="19.95" customHeight="1" x14ac:dyDescent="0.45">
      <c r="A33" s="180"/>
      <c r="B33" s="181"/>
      <c r="C33" s="187"/>
      <c r="D33" s="188"/>
      <c r="E33" s="188"/>
      <c r="F33" s="188"/>
      <c r="G33" s="188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189"/>
    </row>
    <row r="34" spans="1:25" ht="13.2" customHeight="1" x14ac:dyDescent="0.45">
      <c r="A34" s="180"/>
      <c r="B34" s="181"/>
      <c r="C34" s="142" t="s">
        <v>14</v>
      </c>
      <c r="D34" s="143"/>
      <c r="E34" s="143"/>
      <c r="F34" s="143"/>
      <c r="G34" s="143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145"/>
    </row>
    <row r="35" spans="1:25" ht="19.95" customHeight="1" x14ac:dyDescent="0.45">
      <c r="A35" s="180"/>
      <c r="B35" s="181"/>
      <c r="C35" s="187"/>
      <c r="D35" s="188"/>
      <c r="E35" s="188"/>
      <c r="F35" s="188"/>
      <c r="G35" s="188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189"/>
    </row>
    <row r="36" spans="1:25" ht="19.95" customHeight="1" x14ac:dyDescent="0.45">
      <c r="A36" s="180"/>
      <c r="B36" s="181"/>
      <c r="C36" s="187"/>
      <c r="D36" s="188"/>
      <c r="E36" s="188"/>
      <c r="F36" s="188"/>
      <c r="G36" s="188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189"/>
    </row>
    <row r="37" spans="1:25" ht="13.2" customHeight="1" x14ac:dyDescent="0.45">
      <c r="A37" s="182"/>
      <c r="B37" s="183"/>
      <c r="C37" s="194" t="s">
        <v>30</v>
      </c>
      <c r="D37" s="195"/>
      <c r="E37" s="195"/>
      <c r="F37" s="195"/>
      <c r="G37" s="195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7"/>
    </row>
    <row r="38" spans="1:25" ht="30" customHeight="1" x14ac:dyDescent="0.45">
      <c r="A38" s="178" t="s">
        <v>89</v>
      </c>
      <c r="B38" s="179"/>
      <c r="C38" s="198" t="s">
        <v>21</v>
      </c>
      <c r="D38" s="199"/>
      <c r="E38" s="199"/>
      <c r="F38" s="199"/>
      <c r="G38" s="199"/>
      <c r="H38" s="199"/>
      <c r="I38" s="199"/>
      <c r="J38" s="199"/>
      <c r="K38" s="213"/>
      <c r="L38" s="213"/>
      <c r="M38" s="213"/>
      <c r="N38" s="213"/>
      <c r="O38" s="213"/>
      <c r="P38" s="213"/>
      <c r="Q38" s="203" t="s">
        <v>46</v>
      </c>
      <c r="R38" s="203"/>
      <c r="S38" s="203"/>
      <c r="T38" s="204"/>
      <c r="U38" s="204"/>
      <c r="V38" s="204"/>
      <c r="W38" s="204"/>
      <c r="X38" s="204"/>
      <c r="Y38" s="205"/>
    </row>
    <row r="39" spans="1:25" ht="30" customHeight="1" x14ac:dyDescent="0.45">
      <c r="A39" s="180"/>
      <c r="B39" s="181"/>
      <c r="C39" s="140" t="s">
        <v>22</v>
      </c>
      <c r="D39" s="141"/>
      <c r="E39" s="141"/>
      <c r="F39" s="141"/>
      <c r="G39" s="141"/>
      <c r="H39" s="141"/>
      <c r="I39" s="141"/>
      <c r="J39" s="141"/>
      <c r="K39" s="138"/>
      <c r="L39" s="138"/>
      <c r="M39" s="138"/>
      <c r="N39" s="138"/>
      <c r="O39" s="138"/>
      <c r="P39" s="138"/>
      <c r="Q39" s="207" t="s">
        <v>32</v>
      </c>
      <c r="R39" s="207"/>
      <c r="S39" s="207"/>
      <c r="T39" s="208"/>
      <c r="U39" s="208"/>
      <c r="V39" s="208"/>
      <c r="W39" s="208"/>
      <c r="X39" s="208"/>
      <c r="Y39" s="209"/>
    </row>
    <row r="40" spans="1:25" ht="30" customHeight="1" x14ac:dyDescent="0.45">
      <c r="A40" s="180"/>
      <c r="B40" s="181"/>
      <c r="C40" s="140" t="s">
        <v>23</v>
      </c>
      <c r="D40" s="141"/>
      <c r="E40" s="141"/>
      <c r="F40" s="141"/>
      <c r="G40" s="141"/>
      <c r="H40" s="141"/>
      <c r="I40" s="141"/>
      <c r="J40" s="141"/>
      <c r="K40" s="138"/>
      <c r="L40" s="138"/>
      <c r="M40" s="138"/>
      <c r="N40" s="138"/>
      <c r="O40" s="138"/>
      <c r="P40" s="138"/>
      <c r="Q40" s="207" t="s">
        <v>32</v>
      </c>
      <c r="R40" s="207"/>
      <c r="S40" s="207"/>
      <c r="T40" s="208"/>
      <c r="U40" s="208"/>
      <c r="V40" s="208"/>
      <c r="W40" s="208"/>
      <c r="X40" s="208"/>
      <c r="Y40" s="209"/>
    </row>
    <row r="41" spans="1:25" ht="13.2" customHeight="1" x14ac:dyDescent="0.45">
      <c r="A41" s="180"/>
      <c r="B41" s="181"/>
      <c r="C41" s="142" t="s">
        <v>31</v>
      </c>
      <c r="D41" s="143"/>
      <c r="E41" s="143"/>
      <c r="F41" s="143"/>
      <c r="G41" s="143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5"/>
    </row>
    <row r="42" spans="1:25" ht="13.2" customHeight="1" x14ac:dyDescent="0.45">
      <c r="A42" s="182"/>
      <c r="B42" s="183"/>
      <c r="C42" s="135" t="s">
        <v>45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7"/>
    </row>
    <row r="43" spans="1:25" ht="19.95" customHeight="1" x14ac:dyDescent="0.45">
      <c r="A43" s="118" t="s">
        <v>16</v>
      </c>
      <c r="B43" s="119"/>
      <c r="C43" s="17"/>
      <c r="D43" s="27"/>
      <c r="E43" s="27"/>
      <c r="F43" s="27"/>
      <c r="G43" s="27"/>
      <c r="H43" s="18"/>
      <c r="I43" s="139"/>
      <c r="J43" s="139"/>
      <c r="K43" s="19"/>
      <c r="L43" s="20"/>
      <c r="M43" s="19"/>
      <c r="N43" s="19"/>
      <c r="O43" s="19"/>
      <c r="P43" s="19"/>
      <c r="Q43" s="20"/>
      <c r="R43" s="19"/>
      <c r="S43" s="19"/>
      <c r="T43" s="19"/>
      <c r="U43" s="19"/>
      <c r="V43" s="20"/>
      <c r="W43" s="19"/>
      <c r="X43" s="19"/>
      <c r="Y43" s="22"/>
    </row>
    <row r="44" spans="1:25" ht="19.95" customHeight="1" x14ac:dyDescent="0.45">
      <c r="A44" s="120"/>
      <c r="B44" s="121"/>
      <c r="C44" s="25"/>
      <c r="D44" s="25"/>
      <c r="E44" s="25"/>
      <c r="F44" s="25"/>
      <c r="G44" s="25"/>
      <c r="H44" s="24"/>
      <c r="I44" s="193"/>
      <c r="J44" s="193"/>
      <c r="K44" s="1"/>
      <c r="L44" s="2"/>
      <c r="M44" s="25"/>
      <c r="N44" s="25"/>
      <c r="O44" s="25"/>
      <c r="P44" s="25"/>
      <c r="Q44" s="25"/>
      <c r="R44" s="25"/>
      <c r="S44" s="31"/>
      <c r="T44" s="31"/>
      <c r="U44" s="31"/>
      <c r="V44" s="31"/>
      <c r="W44" s="31"/>
      <c r="X44" s="31"/>
      <c r="Y44" s="32"/>
    </row>
    <row r="45" spans="1:25" ht="19.95" customHeight="1" x14ac:dyDescent="0.45">
      <c r="A45" s="118" t="s">
        <v>33</v>
      </c>
      <c r="B45" s="119"/>
      <c r="C45" s="23"/>
      <c r="D45" s="30"/>
      <c r="E45" s="30"/>
      <c r="F45" s="30"/>
      <c r="G45" s="30"/>
      <c r="H45" s="18"/>
      <c r="I45" s="139"/>
      <c r="J45" s="139"/>
      <c r="K45" s="19"/>
      <c r="L45" s="20"/>
      <c r="M45" s="139"/>
      <c r="N45" s="139"/>
      <c r="O45" s="139"/>
      <c r="P45" s="23"/>
      <c r="Q45" s="23"/>
      <c r="R45" s="23"/>
      <c r="S45" s="5"/>
      <c r="T45" s="5"/>
      <c r="U45" s="5"/>
      <c r="V45" s="5"/>
      <c r="W45" s="5"/>
      <c r="X45" s="5"/>
      <c r="Y45" s="33"/>
    </row>
    <row r="46" spans="1:25" ht="13.2" customHeight="1" x14ac:dyDescent="0.45">
      <c r="A46" s="120"/>
      <c r="B46" s="121"/>
      <c r="C46" s="135" t="s">
        <v>103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7"/>
    </row>
    <row r="47" spans="1:25" ht="19.95" customHeight="1" x14ac:dyDescent="0.45">
      <c r="A47" s="112" t="s">
        <v>15</v>
      </c>
      <c r="B47" s="112"/>
      <c r="C47" s="184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6"/>
    </row>
    <row r="48" spans="1:25" ht="19.8" customHeight="1" x14ac:dyDescent="0.45">
      <c r="A48" s="112"/>
      <c r="B48" s="112"/>
      <c r="C48" s="200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2"/>
    </row>
    <row r="49" spans="1:25" ht="13.2" customHeight="1" x14ac:dyDescent="0.45">
      <c r="A49" s="112"/>
      <c r="B49" s="112"/>
      <c r="C49" s="135" t="s">
        <v>29</v>
      </c>
      <c r="D49" s="136"/>
      <c r="E49" s="136"/>
      <c r="F49" s="136"/>
      <c r="G49" s="136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21"/>
    </row>
    <row r="50" spans="1:25" ht="10.050000000000001" customHeight="1" x14ac:dyDescent="0.45">
      <c r="A50" s="28"/>
      <c r="B50" s="28"/>
      <c r="C50" s="34"/>
      <c r="D50" s="34"/>
      <c r="E50" s="34"/>
      <c r="F50" s="34"/>
      <c r="G50" s="34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30"/>
      <c r="Y50" s="23"/>
    </row>
    <row r="51" spans="1:25" ht="14.4" x14ac:dyDescent="0.45">
      <c r="A51" s="35" t="s">
        <v>27</v>
      </c>
    </row>
    <row r="52" spans="1:25" ht="13.2" customHeight="1" x14ac:dyDescent="0.45">
      <c r="A52" s="111" t="s">
        <v>105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</row>
    <row r="53" spans="1:25" ht="13.2" customHeight="1" x14ac:dyDescent="0.45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</row>
    <row r="54" spans="1:25" ht="17.399999999999999" customHeight="1" x14ac:dyDescent="0.45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</row>
    <row r="55" spans="1:25" ht="19.95" customHeight="1" x14ac:dyDescent="0.45"/>
    <row r="56" spans="1:25" ht="19.95" customHeight="1" x14ac:dyDescent="0.45">
      <c r="A56" s="8" t="s">
        <v>102</v>
      </c>
    </row>
    <row r="57" spans="1:25" ht="19.95" customHeight="1" x14ac:dyDescent="0.45">
      <c r="A57" s="11" t="s">
        <v>0</v>
      </c>
      <c r="B57" s="89"/>
      <c r="C57" s="90"/>
      <c r="D57" s="90"/>
      <c r="E57" s="90"/>
      <c r="F57" s="90"/>
      <c r="G57" s="90"/>
      <c r="H57" s="90"/>
      <c r="I57" s="90"/>
      <c r="J57" s="90"/>
      <c r="K57" s="91"/>
      <c r="L57" s="92" t="s">
        <v>54</v>
      </c>
      <c r="M57" s="93"/>
      <c r="N57" s="105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2" t="s">
        <v>104</v>
      </c>
    </row>
    <row r="58" spans="1:25" ht="18" customHeight="1" x14ac:dyDescent="0.45">
      <c r="A58" s="122" t="s">
        <v>109</v>
      </c>
      <c r="B58" s="123"/>
      <c r="C58" s="124"/>
      <c r="D58" s="124"/>
      <c r="E58" s="124"/>
      <c r="F58" s="124"/>
      <c r="G58" s="124"/>
      <c r="H58" s="124"/>
      <c r="I58" s="124"/>
      <c r="J58" s="124"/>
      <c r="K58" s="125"/>
      <c r="L58" s="94"/>
      <c r="M58" s="95"/>
      <c r="N58" s="107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3"/>
    </row>
    <row r="59" spans="1:25" ht="19.95" customHeight="1" x14ac:dyDescent="0.45">
      <c r="A59" s="122"/>
      <c r="B59" s="123"/>
      <c r="C59" s="124"/>
      <c r="D59" s="124"/>
      <c r="E59" s="124"/>
      <c r="F59" s="124"/>
      <c r="G59" s="124"/>
      <c r="H59" s="124"/>
      <c r="I59" s="124"/>
      <c r="J59" s="124"/>
      <c r="K59" s="125"/>
      <c r="L59" s="96"/>
      <c r="M59" s="97"/>
      <c r="N59" s="109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04"/>
    </row>
    <row r="60" spans="1:25" ht="19.95" customHeight="1" x14ac:dyDescent="0.45">
      <c r="A60" s="128" t="s">
        <v>110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8" t="s">
        <v>35</v>
      </c>
      <c r="M60" s="128"/>
      <c r="N60" s="85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102" t="s">
        <v>34</v>
      </c>
    </row>
    <row r="61" spans="1:25" ht="13.2" customHeight="1" x14ac:dyDescent="0.45">
      <c r="A61" s="128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8"/>
      <c r="M61" s="128"/>
      <c r="N61" s="87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104"/>
    </row>
    <row r="62" spans="1:25" ht="10.050000000000001" customHeight="1" x14ac:dyDescent="0.45">
      <c r="A62" s="9"/>
      <c r="B62" s="23"/>
      <c r="C62" s="23"/>
      <c r="D62" s="30"/>
      <c r="E62" s="30"/>
      <c r="F62" s="30"/>
      <c r="G62" s="30"/>
      <c r="H62" s="23"/>
      <c r="I62" s="23"/>
      <c r="J62" s="23"/>
      <c r="K62" s="23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9.95" customHeight="1" x14ac:dyDescent="0.45">
      <c r="A63" s="118" t="s">
        <v>42</v>
      </c>
      <c r="B63" s="119"/>
      <c r="C63" s="36"/>
      <c r="D63" s="21"/>
      <c r="E63" s="21"/>
      <c r="F63" s="21"/>
      <c r="G63" s="21"/>
      <c r="H63" s="18"/>
      <c r="I63" s="17"/>
      <c r="J63" s="17"/>
      <c r="K63" s="17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37"/>
    </row>
    <row r="64" spans="1:25" ht="19.95" customHeight="1" x14ac:dyDescent="0.45">
      <c r="A64" s="116" t="s">
        <v>41</v>
      </c>
      <c r="B64" s="117"/>
      <c r="C64" s="38"/>
      <c r="D64" s="40"/>
      <c r="E64" s="40"/>
      <c r="F64" s="40"/>
      <c r="G64" s="40"/>
      <c r="H64" s="39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</row>
    <row r="65" spans="1:25" ht="19.95" customHeight="1" x14ac:dyDescent="0.45">
      <c r="A65" s="116" t="s">
        <v>36</v>
      </c>
      <c r="B65" s="117"/>
      <c r="C65" s="38"/>
      <c r="D65" s="40"/>
      <c r="E65" s="40" t="s">
        <v>95</v>
      </c>
      <c r="F65" s="126"/>
      <c r="G65" s="126"/>
      <c r="H65" s="39" t="s">
        <v>96</v>
      </c>
      <c r="I65" s="127" t="s">
        <v>97</v>
      </c>
      <c r="J65" s="127"/>
      <c r="K65" s="54"/>
      <c r="L65" s="46" t="s">
        <v>96</v>
      </c>
      <c r="M65" s="46" t="s">
        <v>98</v>
      </c>
      <c r="N65" s="46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</row>
    <row r="66" spans="1:25" ht="19.95" customHeight="1" x14ac:dyDescent="0.45">
      <c r="A66" s="118" t="s">
        <v>38</v>
      </c>
      <c r="B66" s="119"/>
      <c r="C66" s="36"/>
      <c r="D66" s="21"/>
      <c r="E66" s="21"/>
      <c r="F66" s="21"/>
      <c r="G66" s="21"/>
      <c r="H66" s="18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37"/>
    </row>
    <row r="67" spans="1:25" ht="19.95" customHeight="1" x14ac:dyDescent="0.45">
      <c r="A67" s="120"/>
      <c r="B67" s="121"/>
      <c r="C67" s="42"/>
      <c r="E67" s="5" t="s">
        <v>95</v>
      </c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2" t="s">
        <v>39</v>
      </c>
    </row>
    <row r="68" spans="1:25" ht="19.95" customHeight="1" x14ac:dyDescent="0.45">
      <c r="A68" s="112" t="s">
        <v>43</v>
      </c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</row>
    <row r="69" spans="1:25" ht="19.95" customHeight="1" x14ac:dyDescent="0.45">
      <c r="A69" s="112"/>
      <c r="B69" s="113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</row>
    <row r="70" spans="1:25" ht="10.050000000000001" customHeight="1" x14ac:dyDescent="0.45"/>
    <row r="71" spans="1:25" ht="14.4" customHeight="1" x14ac:dyDescent="0.45">
      <c r="A71" s="111" t="s">
        <v>44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</row>
    <row r="72" spans="1:25" ht="14.4" customHeight="1" x14ac:dyDescent="0.45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</row>
    <row r="73" spans="1:25" ht="13.2" customHeight="1" x14ac:dyDescent="0.45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</row>
    <row r="74" spans="1:25" ht="14.4" customHeight="1" x14ac:dyDescent="0.45">
      <c r="A74" s="111" t="s">
        <v>37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</row>
    <row r="75" spans="1:25" ht="13.2" customHeight="1" x14ac:dyDescent="0.45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</row>
    <row r="76" spans="1:25" ht="14.4" customHeight="1" x14ac:dyDescent="0.45">
      <c r="A76" s="111" t="s">
        <v>113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</row>
    <row r="77" spans="1:25" ht="14.4" customHeight="1" x14ac:dyDescent="0.45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</row>
    <row r="78" spans="1:25" ht="13.2" customHeight="1" x14ac:dyDescent="0.45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</row>
    <row r="79" spans="1:25" ht="13.2" customHeight="1" x14ac:dyDescent="0.45">
      <c r="A79" s="111" t="s">
        <v>106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</row>
    <row r="80" spans="1:25" ht="13.2" customHeight="1" x14ac:dyDescent="0.45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</row>
    <row r="81" spans="1:25" x14ac:dyDescent="0.45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</row>
  </sheetData>
  <sheetProtection algorithmName="SHA-512" hashValue="dvu6bOkNbuokTbemlJrGQ716hX3xR1kRsrBLdzjeit6EX8vjpNcFL6qefRqRBluE9drcb/kOJrv2PVARPbnS1g==" saltValue="AF1jbTNLFAbE+HdikLAArg==" spinCount="100000" sheet="1" objects="1" scenarios="1"/>
  <mergeCells count="106">
    <mergeCell ref="Q40:S40"/>
    <mergeCell ref="T39:Y39"/>
    <mergeCell ref="T40:Y40"/>
    <mergeCell ref="G30:X30"/>
    <mergeCell ref="C35:Y36"/>
    <mergeCell ref="C20:Y20"/>
    <mergeCell ref="A23:B25"/>
    <mergeCell ref="K38:P38"/>
    <mergeCell ref="C31:Y31"/>
    <mergeCell ref="C32:Y33"/>
    <mergeCell ref="L13:M14"/>
    <mergeCell ref="K13:K14"/>
    <mergeCell ref="G29:H29"/>
    <mergeCell ref="I29:X29"/>
    <mergeCell ref="Q27:X27"/>
    <mergeCell ref="A28:B30"/>
    <mergeCell ref="A52:Y54"/>
    <mergeCell ref="A38:B42"/>
    <mergeCell ref="C21:Y21"/>
    <mergeCell ref="C23:Y24"/>
    <mergeCell ref="C25:Y25"/>
    <mergeCell ref="K40:P40"/>
    <mergeCell ref="I44:J44"/>
    <mergeCell ref="C37:Y37"/>
    <mergeCell ref="C38:J38"/>
    <mergeCell ref="A47:B49"/>
    <mergeCell ref="C47:Y48"/>
    <mergeCell ref="C49:Y49"/>
    <mergeCell ref="A43:B44"/>
    <mergeCell ref="A31:B37"/>
    <mergeCell ref="Q38:S38"/>
    <mergeCell ref="T38:Y38"/>
    <mergeCell ref="C34:Y34"/>
    <mergeCell ref="Q39:S39"/>
    <mergeCell ref="A1:Y2"/>
    <mergeCell ref="A11:A12"/>
    <mergeCell ref="A26:B27"/>
    <mergeCell ref="A7:A8"/>
    <mergeCell ref="P11:Y11"/>
    <mergeCell ref="P12:Y12"/>
    <mergeCell ref="A9:A10"/>
    <mergeCell ref="B10:Y10"/>
    <mergeCell ref="C19:Y19"/>
    <mergeCell ref="L6:M8"/>
    <mergeCell ref="B6:K6"/>
    <mergeCell ref="B7:K8"/>
    <mergeCell ref="L11:M12"/>
    <mergeCell ref="B11:K12"/>
    <mergeCell ref="N14:Y14"/>
    <mergeCell ref="N13:Y13"/>
    <mergeCell ref="C17:Y17"/>
    <mergeCell ref="C18:Y18"/>
    <mergeCell ref="B13:D14"/>
    <mergeCell ref="S6:S7"/>
    <mergeCell ref="V6:V7"/>
    <mergeCell ref="Y6:Y7"/>
    <mergeCell ref="W6:X7"/>
    <mergeCell ref="T6:U7"/>
    <mergeCell ref="A60:A61"/>
    <mergeCell ref="B60:K61"/>
    <mergeCell ref="L60:M61"/>
    <mergeCell ref="N6:R7"/>
    <mergeCell ref="W4:X4"/>
    <mergeCell ref="T4:U4"/>
    <mergeCell ref="P4:R4"/>
    <mergeCell ref="M4:O4"/>
    <mergeCell ref="N8:V8"/>
    <mergeCell ref="W8:X8"/>
    <mergeCell ref="I13:J14"/>
    <mergeCell ref="H13:H14"/>
    <mergeCell ref="A45:B46"/>
    <mergeCell ref="C46:Y46"/>
    <mergeCell ref="K39:P39"/>
    <mergeCell ref="I43:J43"/>
    <mergeCell ref="C40:J40"/>
    <mergeCell ref="I45:J45"/>
    <mergeCell ref="M45:O45"/>
    <mergeCell ref="C42:Y42"/>
    <mergeCell ref="C39:J39"/>
    <mergeCell ref="C41:Y41"/>
    <mergeCell ref="A13:A14"/>
    <mergeCell ref="C16:Y16"/>
    <mergeCell ref="N60:X61"/>
    <mergeCell ref="B57:K57"/>
    <mergeCell ref="L57:M59"/>
    <mergeCell ref="F13:G14"/>
    <mergeCell ref="E13:E14"/>
    <mergeCell ref="C9:Y9"/>
    <mergeCell ref="Y57:Y59"/>
    <mergeCell ref="N57:X59"/>
    <mergeCell ref="A79:Y81"/>
    <mergeCell ref="A76:Y78"/>
    <mergeCell ref="A74:Y75"/>
    <mergeCell ref="Y60:Y61"/>
    <mergeCell ref="A71:Y73"/>
    <mergeCell ref="A68:B69"/>
    <mergeCell ref="C68:Y69"/>
    <mergeCell ref="F67:X67"/>
    <mergeCell ref="A64:B64"/>
    <mergeCell ref="A65:B65"/>
    <mergeCell ref="A66:B67"/>
    <mergeCell ref="A63:B63"/>
    <mergeCell ref="A58:A59"/>
    <mergeCell ref="B58:K59"/>
    <mergeCell ref="F65:G65"/>
    <mergeCell ref="I65:J65"/>
  </mergeCells>
  <phoneticPr fontId="1"/>
  <conditionalFormatting sqref="C68:Y69 F67:X67 F65:G65 K65 N60:X61 B57:K61 C47:Y48 C35:Y36 C32:Y33 G30:X30 I29:X29 C23:Y24 A17:Y21 B13:D14 F13:G14 I13:J14 N13:Y13 P11:Y12 B11:K12 B10:Y10 C9:Y9 B6:K8 N6:R7 T6:U7 W6:X8 P4:R4 T4:U4 W4:X4 Q27:X27 N57">
    <cfRule type="containsBlanks" dxfId="6" priority="15">
      <formula>LEN(TRIM(A4))=0</formula>
    </cfRule>
  </conditionalFormatting>
  <conditionalFormatting sqref="K38:P38">
    <cfRule type="expression" dxfId="5" priority="6">
      <formula>$K$38&lt;&gt;""</formula>
    </cfRule>
  </conditionalFormatting>
  <conditionalFormatting sqref="K39:P39">
    <cfRule type="expression" dxfId="4" priority="5">
      <formula>$K$39&lt;&gt;""</formula>
    </cfRule>
  </conditionalFormatting>
  <conditionalFormatting sqref="K40:P40">
    <cfRule type="expression" dxfId="3" priority="4">
      <formula>$K$40&lt;&gt;""</formula>
    </cfRule>
  </conditionalFormatting>
  <conditionalFormatting sqref="T38:Y38">
    <cfRule type="expression" dxfId="2" priority="3">
      <formula>$T$38&lt;&gt;""</formula>
    </cfRule>
  </conditionalFormatting>
  <conditionalFormatting sqref="T39:Y39">
    <cfRule type="expression" dxfId="1" priority="2">
      <formula>$T$39&lt;&gt;""</formula>
    </cfRule>
  </conditionalFormatting>
  <conditionalFormatting sqref="T40:Y40">
    <cfRule type="expression" dxfId="0" priority="1">
      <formula>$T$40&lt;&gt;""</formula>
    </cfRule>
  </conditionalFormatting>
  <dataValidations count="1">
    <dataValidation type="custom" allowBlank="1" showInputMessage="1" showErrorMessage="1" sqref="J26:K26">
      <formula1>"チカコ"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 differentOddEven="1">
    <oddHeader>&amp;R&amp;9FAX番号：047-483-2665
メールアドレス：chiikiiryou@city.yachiyo.chiba.jp</oddHeader>
    <oddFooter>&amp;R&amp;"HG丸ｺﾞｼｯｸM-PRO,標準"裏面に続く⇨</oddFooter>
  </headerFooter>
  <rowBreaks count="1" manualBreakCount="1">
    <brk id="42" max="24" man="1"/>
  </rowBreaks>
  <colBreaks count="1" manualBreakCount="1">
    <brk id="2" max="9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2" r:id="rId4" name="Check Box 68">
              <controlPr defaultSize="0" autoFill="0" autoLine="0" autoPict="0">
                <anchor moveWithCells="1">
                  <from>
                    <xdr:col>21</xdr:col>
                    <xdr:colOff>22860</xdr:colOff>
                    <xdr:row>42</xdr:row>
                    <xdr:rowOff>7620</xdr:rowOff>
                  </from>
                  <to>
                    <xdr:col>25</xdr:col>
                    <xdr:colOff>22860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" name="Check Box 70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243840</xdr:rowOff>
                  </from>
                  <to>
                    <xdr:col>10</xdr:col>
                    <xdr:colOff>190500</xdr:colOff>
                    <xdr:row>43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" name="Check Box 78">
              <controlPr defaultSize="0" autoFill="0" autoLine="0" autoPict="0">
                <anchor moveWithCells="1">
                  <from>
                    <xdr:col>15</xdr:col>
                    <xdr:colOff>7620</xdr:colOff>
                    <xdr:row>42</xdr:row>
                    <xdr:rowOff>22860</xdr:rowOff>
                  </from>
                  <to>
                    <xdr:col>19</xdr:col>
                    <xdr:colOff>213360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" name="Check Box 67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30480</xdr:rowOff>
                  </from>
                  <to>
                    <xdr:col>8</xdr:col>
                    <xdr:colOff>45720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8" name="Check Box 69">
              <controlPr defaultSize="0" autoFill="0" autoLine="0" autoPict="0">
                <anchor moveWithCells="1">
                  <from>
                    <xdr:col>10</xdr:col>
                    <xdr:colOff>7620</xdr:colOff>
                    <xdr:row>42</xdr:row>
                    <xdr:rowOff>22860</xdr:rowOff>
                  </from>
                  <to>
                    <xdr:col>15</xdr:col>
                    <xdr:colOff>152400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" name="Option Button 1">
              <controlPr defaultSize="0" autoFill="0" autoLine="0" autoPict="0">
                <anchor moveWithCells="1">
                  <from>
                    <xdr:col>2</xdr:col>
                    <xdr:colOff>68580</xdr:colOff>
                    <xdr:row>25</xdr:row>
                    <xdr:rowOff>7620</xdr:rowOff>
                  </from>
                  <to>
                    <xdr:col>13</xdr:col>
                    <xdr:colOff>76200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" name="Option Button 2">
              <controlPr defaultSize="0" autoFill="0" autoLine="0" autoPict="0">
                <anchor moveWithCells="1">
                  <from>
                    <xdr:col>13</xdr:col>
                    <xdr:colOff>0</xdr:colOff>
                    <xdr:row>25</xdr:row>
                    <xdr:rowOff>7620</xdr:rowOff>
                  </from>
                  <to>
                    <xdr:col>22</xdr:col>
                    <xdr:colOff>45720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1" name="Option Button 3">
              <controlPr defaultSize="0" autoFill="0" autoLine="0" autoPict="0">
                <anchor moveWithCells="1">
                  <from>
                    <xdr:col>2</xdr:col>
                    <xdr:colOff>60960</xdr:colOff>
                    <xdr:row>25</xdr:row>
                    <xdr:rowOff>243840</xdr:rowOff>
                  </from>
                  <to>
                    <xdr:col>11</xdr:col>
                    <xdr:colOff>167640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2" name="Option Button 4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0</xdr:rowOff>
                  </from>
                  <to>
                    <xdr:col>15</xdr:col>
                    <xdr:colOff>121920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" name="Option Button 5">
              <controlPr defaultSize="0" autoFill="0" autoLine="0" autoPict="0">
                <anchor moveWithCells="1">
                  <from>
                    <xdr:col>2</xdr:col>
                    <xdr:colOff>60960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4" name="Option Button 11">
              <controlPr defaultSize="0" autoFill="0" autoLine="0" autoPict="0">
                <anchor moveWithCells="1">
                  <from>
                    <xdr:col>7</xdr:col>
                    <xdr:colOff>60960</xdr:colOff>
                    <xdr:row>27</xdr:row>
                    <xdr:rowOff>7620</xdr:rowOff>
                  </from>
                  <to>
                    <xdr:col>10</xdr:col>
                    <xdr:colOff>30480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5" name="Option Button 6">
              <controlPr defaultSize="0" autoFill="0" autoLine="0" autoPict="0">
                <anchor moveWithCells="1">
                  <from>
                    <xdr:col>10</xdr:col>
                    <xdr:colOff>175260</xdr:colOff>
                    <xdr:row>27</xdr:row>
                    <xdr:rowOff>7620</xdr:rowOff>
                  </from>
                  <to>
                    <xdr:col>15</xdr:col>
                    <xdr:colOff>60960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6" name="Option Button 7">
              <controlPr defaultSize="0" autoFill="0" autoLine="0" autoPict="0">
                <anchor moveWithCells="1">
                  <from>
                    <xdr:col>15</xdr:col>
                    <xdr:colOff>137160</xdr:colOff>
                    <xdr:row>27</xdr:row>
                    <xdr:rowOff>0</xdr:rowOff>
                  </from>
                  <to>
                    <xdr:col>20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7" name="Option Button 8">
              <controlPr defaultSize="0" autoFill="0" autoLine="0" autoPict="0">
                <anchor moveWithCells="1">
                  <from>
                    <xdr:col>20</xdr:col>
                    <xdr:colOff>76200</xdr:colOff>
                    <xdr:row>27</xdr:row>
                    <xdr:rowOff>0</xdr:rowOff>
                  </from>
                  <to>
                    <xdr:col>24</xdr:col>
                    <xdr:colOff>320040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8" name="Option Button 9">
              <controlPr defaultSize="0" autoFill="0" autoLine="0" autoPict="0">
                <anchor moveWithCells="1">
                  <from>
                    <xdr:col>2</xdr:col>
                    <xdr:colOff>60960</xdr:colOff>
                    <xdr:row>28</xdr:row>
                    <xdr:rowOff>15240</xdr:rowOff>
                  </from>
                  <to>
                    <xdr:col>7</xdr:col>
                    <xdr:colOff>99060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9" name="Option Button 10">
              <controlPr defaultSize="0" autoFill="0" autoLine="0" autoPict="0">
                <anchor moveWithCells="1">
                  <from>
                    <xdr:col>2</xdr:col>
                    <xdr:colOff>68580</xdr:colOff>
                    <xdr:row>29</xdr:row>
                    <xdr:rowOff>0</xdr:rowOff>
                  </from>
                  <to>
                    <xdr:col>6</xdr:col>
                    <xdr:colOff>91440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0" name="Group Box 1">
              <controlPr defaultSize="0" autoFill="0" autoPict="0">
                <anchor moveWithCells="1">
                  <from>
                    <xdr:col>1</xdr:col>
                    <xdr:colOff>350520</xdr:colOff>
                    <xdr:row>24</xdr:row>
                    <xdr:rowOff>83820</xdr:rowOff>
                  </from>
                  <to>
                    <xdr:col>25</xdr:col>
                    <xdr:colOff>228600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1" name="Option Button 125">
              <controlPr defaultSize="0" autoFill="0" autoLine="0" autoPict="0">
                <anchor moveWithCells="1">
                  <from>
                    <xdr:col>2</xdr:col>
                    <xdr:colOff>68580</xdr:colOff>
                    <xdr:row>44</xdr:row>
                    <xdr:rowOff>7620</xdr:rowOff>
                  </from>
                  <to>
                    <xdr:col>6</xdr:col>
                    <xdr:colOff>68580</xdr:colOff>
                    <xdr:row>44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2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44</xdr:row>
                    <xdr:rowOff>15240</xdr:rowOff>
                  </from>
                  <to>
                    <xdr:col>16</xdr:col>
                    <xdr:colOff>182880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3" name="Group Box 2">
              <controlPr defaultSize="0" autoFill="0" autoPict="0">
                <anchor moveWithCells="1">
                  <from>
                    <xdr:col>1</xdr:col>
                    <xdr:colOff>419100</xdr:colOff>
                    <xdr:row>44</xdr:row>
                    <xdr:rowOff>0</xdr:rowOff>
                  </from>
                  <to>
                    <xdr:col>21</xdr:col>
                    <xdr:colOff>68580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4" name="Option Button 129">
              <controlPr defaultSize="0" autoFill="0" autoLine="0" autoPict="0">
                <anchor moveWithCells="1">
                  <from>
                    <xdr:col>2</xdr:col>
                    <xdr:colOff>68580</xdr:colOff>
                    <xdr:row>62</xdr:row>
                    <xdr:rowOff>15240</xdr:rowOff>
                  </from>
                  <to>
                    <xdr:col>7</xdr:col>
                    <xdr:colOff>121920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5" name="Option Button 130">
              <controlPr defaultSize="0" autoFill="0" autoLine="0" autoPict="0">
                <anchor moveWithCells="1">
                  <from>
                    <xdr:col>8</xdr:col>
                    <xdr:colOff>30480</xdr:colOff>
                    <xdr:row>62</xdr:row>
                    <xdr:rowOff>15240</xdr:rowOff>
                  </from>
                  <to>
                    <xdr:col>15</xdr:col>
                    <xdr:colOff>152400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6" name="Option Button 131">
              <controlPr defaultSize="0" autoFill="0" autoLine="0" autoPict="0">
                <anchor moveWithCells="1">
                  <from>
                    <xdr:col>17</xdr:col>
                    <xdr:colOff>83820</xdr:colOff>
                    <xdr:row>62</xdr:row>
                    <xdr:rowOff>22860</xdr:rowOff>
                  </from>
                  <to>
                    <xdr:col>24</xdr:col>
                    <xdr:colOff>381000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7" name="Option Button 132">
              <controlPr defaultSize="0" autoFill="0" autoLine="0" autoPict="0">
                <anchor moveWithCells="1">
                  <from>
                    <xdr:col>2</xdr:col>
                    <xdr:colOff>68580</xdr:colOff>
                    <xdr:row>62</xdr:row>
                    <xdr:rowOff>243840</xdr:rowOff>
                  </from>
                  <to>
                    <xdr:col>6</xdr:col>
                    <xdr:colOff>91440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8" name="Option Button 133">
              <controlPr defaultSize="0" autoFill="0" autoLine="0" autoPict="0">
                <anchor moveWithCells="1">
                  <from>
                    <xdr:col>10</xdr:col>
                    <xdr:colOff>30480</xdr:colOff>
                    <xdr:row>63</xdr:row>
                    <xdr:rowOff>15240</xdr:rowOff>
                  </from>
                  <to>
                    <xdr:col>12</xdr:col>
                    <xdr:colOff>190500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9" name="Group Box 4">
              <controlPr defaultSize="0" autoFill="0" autoPict="0" macro="[0]!グループ135_Click">
                <anchor moveWithCells="1">
                  <from>
                    <xdr:col>1</xdr:col>
                    <xdr:colOff>441960</xdr:colOff>
                    <xdr:row>60</xdr:row>
                    <xdr:rowOff>228600</xdr:rowOff>
                  </from>
                  <to>
                    <xdr:col>25</xdr:col>
                    <xdr:colOff>213360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0" name="Option Button 137">
              <controlPr defaultSize="0" autoFill="0" autoLine="0" autoPict="0">
                <anchor moveWithCells="1">
                  <from>
                    <xdr:col>2</xdr:col>
                    <xdr:colOff>68580</xdr:colOff>
                    <xdr:row>64</xdr:row>
                    <xdr:rowOff>0</xdr:rowOff>
                  </from>
                  <to>
                    <xdr:col>4</xdr:col>
                    <xdr:colOff>175260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1" name="Option Button 138">
              <controlPr defaultSize="0" autoFill="0" autoLine="0" autoPict="0">
                <anchor moveWithCells="1">
                  <from>
                    <xdr:col>14</xdr:col>
                    <xdr:colOff>45720</xdr:colOff>
                    <xdr:row>64</xdr:row>
                    <xdr:rowOff>0</xdr:rowOff>
                  </from>
                  <to>
                    <xdr:col>17</xdr:col>
                    <xdr:colOff>198120</xdr:colOff>
                    <xdr:row>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2" name="Option Button 139">
              <controlPr defaultSize="0" autoFill="0" autoLine="0" autoPict="0">
                <anchor moveWithCells="1">
                  <from>
                    <xdr:col>2</xdr:col>
                    <xdr:colOff>60960</xdr:colOff>
                    <xdr:row>65</xdr:row>
                    <xdr:rowOff>15240</xdr:rowOff>
                  </from>
                  <to>
                    <xdr:col>6</xdr:col>
                    <xdr:colOff>60960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3" name="Option Button 140">
              <controlPr defaultSize="0" autoFill="0" autoLine="0" autoPict="0">
                <anchor moveWithCells="1">
                  <from>
                    <xdr:col>2</xdr:col>
                    <xdr:colOff>60960</xdr:colOff>
                    <xdr:row>66</xdr:row>
                    <xdr:rowOff>7620</xdr:rowOff>
                  </from>
                  <to>
                    <xdr:col>6</xdr:col>
                    <xdr:colOff>60960</xdr:colOff>
                    <xdr:row>66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4" name="Group Box 5">
              <controlPr defaultSize="0" autoFill="0" autoPict="0">
                <anchor moveWithCells="1">
                  <from>
                    <xdr:col>1</xdr:col>
                    <xdr:colOff>449580</xdr:colOff>
                    <xdr:row>62</xdr:row>
                    <xdr:rowOff>190500</xdr:rowOff>
                  </from>
                  <to>
                    <xdr:col>16</xdr:col>
                    <xdr:colOff>53340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5" name="Group Box 7">
              <controlPr defaultSize="0" autoFill="0" autoPict="0">
                <anchor moveWithCells="1">
                  <from>
                    <xdr:col>1</xdr:col>
                    <xdr:colOff>426720</xdr:colOff>
                    <xdr:row>63</xdr:row>
                    <xdr:rowOff>190500</xdr:rowOff>
                  </from>
                  <to>
                    <xdr:col>18</xdr:col>
                    <xdr:colOff>182880</xdr:colOff>
                    <xdr:row>65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6" name="Group Box 8">
              <controlPr defaultSize="0" autoFill="0" autoPict="0">
                <anchor moveWithCells="1">
                  <from>
                    <xdr:col>1</xdr:col>
                    <xdr:colOff>373380</xdr:colOff>
                    <xdr:row>64</xdr:row>
                    <xdr:rowOff>205740</xdr:rowOff>
                  </from>
                  <to>
                    <xdr:col>7</xdr:col>
                    <xdr:colOff>45720</xdr:colOff>
                    <xdr:row>67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このシートは使用しないでください!$A$40:$A$50</xm:f>
          </x14:formula1>
          <xm:sqref>K38:P40</xm:sqref>
        </x14:dataValidation>
        <x14:dataValidation type="list" allowBlank="1" showInputMessage="1" showErrorMessage="1">
          <x14:formula1>
            <xm:f>このシートは使用しないでください!$A$53:$A$58</xm:f>
          </x14:formula1>
          <xm:sqref>T38:Y40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65"/>
  <sheetViews>
    <sheetView topLeftCell="C1" workbookViewId="0">
      <selection activeCell="H15" sqref="H15"/>
    </sheetView>
  </sheetViews>
  <sheetFormatPr defaultRowHeight="18" x14ac:dyDescent="0.45"/>
  <cols>
    <col min="1" max="1" width="32" hidden="1" customWidth="1"/>
    <col min="2" max="2" width="32" style="44" hidden="1" customWidth="1"/>
    <col min="3" max="3" width="28.09765625" style="43" bestFit="1" customWidth="1"/>
    <col min="4" max="4" width="47.59765625" bestFit="1" customWidth="1"/>
    <col min="5" max="5" width="16.296875" bestFit="1" customWidth="1"/>
  </cols>
  <sheetData>
    <row r="1" spans="1:5" x14ac:dyDescent="0.45">
      <c r="A1" s="55"/>
      <c r="B1" s="55"/>
      <c r="C1" s="63" t="s">
        <v>51</v>
      </c>
      <c r="D1" s="216" t="str">
        <f>入力フォーム!P4&amp;""&amp;入力フォーム!S4&amp;""&amp;入力フォーム!T4&amp;""&amp;入力フォーム!V4&amp;""&amp;入力フォーム!W4&amp;""&amp;入力フォーム!Y4&amp;""</f>
        <v>年月日</v>
      </c>
      <c r="E1" s="217"/>
    </row>
    <row r="2" spans="1:5" s="44" customFormat="1" x14ac:dyDescent="0.45">
      <c r="A2" s="56"/>
      <c r="B2" s="56"/>
      <c r="C2" s="73"/>
      <c r="D2" s="74" t="s">
        <v>75</v>
      </c>
      <c r="E2" s="75" t="s">
        <v>112</v>
      </c>
    </row>
    <row r="3" spans="1:5" s="81" customFormat="1" x14ac:dyDescent="0.45">
      <c r="A3" s="79"/>
      <c r="B3" s="79"/>
      <c r="C3" s="63" t="s">
        <v>114</v>
      </c>
      <c r="D3" s="66" t="str">
        <f>IF(入力フォーム!B6="", "", 入力フォーム!B6)</f>
        <v/>
      </c>
      <c r="E3" s="80"/>
    </row>
    <row r="4" spans="1:5" x14ac:dyDescent="0.45">
      <c r="A4" s="55"/>
      <c r="B4" s="55"/>
      <c r="C4" s="63" t="s">
        <v>52</v>
      </c>
      <c r="D4" s="66" t="str">
        <f>IF(入力フォーム!B7="", "", 入力フォーム!B7)</f>
        <v/>
      </c>
      <c r="E4" s="65"/>
    </row>
    <row r="5" spans="1:5" x14ac:dyDescent="0.45">
      <c r="A5" s="55"/>
      <c r="B5" s="55"/>
      <c r="C5" s="63" t="s">
        <v>53</v>
      </c>
      <c r="D5" s="64" t="str">
        <f>入力フォーム!N6&amp;""&amp;入力フォーム!S6&amp;""&amp;入力フォーム!T6&amp;""&amp;入力フォーム!V6&amp;""&amp;入力フォーム!W6&amp;""&amp;入力フォーム!Y6&amp;""</f>
        <v>年月日</v>
      </c>
      <c r="E5" s="65"/>
    </row>
    <row r="6" spans="1:5" x14ac:dyDescent="0.45">
      <c r="A6" s="55"/>
      <c r="B6" s="55"/>
      <c r="C6" s="63" t="s">
        <v>54</v>
      </c>
      <c r="D6" s="67" t="str">
        <f>IF(入力フォーム!W8="", "", 入力フォーム!W8)</f>
        <v/>
      </c>
      <c r="E6" s="65"/>
    </row>
    <row r="7" spans="1:5" x14ac:dyDescent="0.45">
      <c r="A7" s="55"/>
      <c r="B7" s="55"/>
      <c r="C7" s="63" t="s">
        <v>56</v>
      </c>
      <c r="D7" s="66" t="str">
        <f>IF(入力フォーム!C9="", "", 入力フォーム!C9)</f>
        <v/>
      </c>
      <c r="E7" s="65"/>
    </row>
    <row r="8" spans="1:5" x14ac:dyDescent="0.45">
      <c r="A8" s="55"/>
      <c r="B8" s="55"/>
      <c r="C8" s="63" t="s">
        <v>55</v>
      </c>
      <c r="D8" s="66" t="str">
        <f>IF(入力フォーム!B10="", "", 入力フォーム!B10)</f>
        <v/>
      </c>
      <c r="E8" s="65"/>
    </row>
    <row r="9" spans="1:5" x14ac:dyDescent="0.45">
      <c r="A9" s="55"/>
      <c r="B9" s="55"/>
      <c r="C9" s="63" t="s">
        <v>57</v>
      </c>
      <c r="D9" s="66" t="str">
        <f>IF(入力フォーム!B11="", "", 入力フォーム!B11)</f>
        <v/>
      </c>
      <c r="E9" s="65"/>
    </row>
    <row r="10" spans="1:5" x14ac:dyDescent="0.45">
      <c r="A10" s="55"/>
      <c r="B10" s="55"/>
      <c r="C10" s="63" t="s">
        <v>58</v>
      </c>
      <c r="D10" s="66" t="str">
        <f>IF(入力フォーム!P11="", "", 入力フォーム!P11)</f>
        <v/>
      </c>
      <c r="E10" s="65"/>
    </row>
    <row r="11" spans="1:5" x14ac:dyDescent="0.45">
      <c r="A11" s="55"/>
      <c r="B11" s="55"/>
      <c r="C11" s="63" t="s">
        <v>59</v>
      </c>
      <c r="D11" s="66" t="str">
        <f>IF(入力フォーム!P12="", "", 入力フォーム!P12)</f>
        <v/>
      </c>
      <c r="E11" s="65"/>
    </row>
    <row r="12" spans="1:5" x14ac:dyDescent="0.45">
      <c r="A12" s="55"/>
      <c r="B12" s="55"/>
      <c r="C12" s="63" t="s">
        <v>60</v>
      </c>
      <c r="D12" s="64" t="str">
        <f>入力フォーム!B13&amp;""&amp;入力フォーム!E13&amp;""&amp;入力フォーム!F13&amp;""&amp;入力フォーム!H13&amp;""&amp;入力フォーム!I13&amp;""&amp;入力フォーム!K13&amp;""</f>
        <v>年月日</v>
      </c>
      <c r="E12" s="65"/>
    </row>
    <row r="13" spans="1:5" x14ac:dyDescent="0.45">
      <c r="A13" s="55"/>
      <c r="B13" s="55"/>
      <c r="C13" s="63" t="s">
        <v>61</v>
      </c>
      <c r="D13" s="66" t="str">
        <f>IF(入力フォーム!N13="", "", 入力フォーム!N13)</f>
        <v/>
      </c>
      <c r="E13" s="65"/>
    </row>
    <row r="14" spans="1:5" s="44" customFormat="1" ht="10.050000000000001" customHeight="1" x14ac:dyDescent="0.45">
      <c r="A14" s="57"/>
      <c r="B14" s="57"/>
      <c r="C14" s="76"/>
      <c r="D14" s="77"/>
      <c r="E14" s="78"/>
    </row>
    <row r="15" spans="1:5" s="44" customFormat="1" ht="70.05" customHeight="1" x14ac:dyDescent="0.45">
      <c r="A15" s="58"/>
      <c r="B15" s="58"/>
      <c r="C15" s="68" t="s">
        <v>100</v>
      </c>
      <c r="D15" s="83" t="str">
        <f>IF(入力フォーム!C23="", "", 入力フォーム!C23)</f>
        <v/>
      </c>
      <c r="E15" s="69"/>
    </row>
    <row r="16" spans="1:5" x14ac:dyDescent="0.45">
      <c r="A16" s="55">
        <v>0</v>
      </c>
      <c r="B16" s="55"/>
      <c r="C16" s="63" t="s">
        <v>47</v>
      </c>
      <c r="D16" s="66" t="str">
        <f>IF(A16=1,"近々復職を考えている（半年以内）",IF(A16=2,"1年以内には復職したい",IF(A16=3,"ゆくゆくは復職を考えている（1年後以降）",IF(A16=4,"その他",""))))</f>
        <v/>
      </c>
      <c r="E16" s="66" t="str">
        <f>IF(入力フォーム!Q27="", "", 入力フォーム!Q27)</f>
        <v/>
      </c>
    </row>
    <row r="17" spans="1:5" x14ac:dyDescent="0.45">
      <c r="A17" s="55">
        <v>0</v>
      </c>
      <c r="B17" s="55"/>
      <c r="C17" s="63" t="s">
        <v>48</v>
      </c>
      <c r="D17" s="66" t="str">
        <f>IF(A17=1,"広報やちよ",IF(A17=2,"市HP",IF(A17=3,"やちよ情報メール",IF(A17=4,"市公式LINE",IF(A17=5,"市公式X",IF(A17=6,"市内の施設",IF(A17=7,"その他","")))))))</f>
        <v/>
      </c>
      <c r="E17" s="70" t="str">
        <f>IF(A17=6,入力フォーム!I29,IF(A17=7,入力フォーム!G30,""))</f>
        <v/>
      </c>
    </row>
    <row r="18" spans="1:5" ht="70.05" customHeight="1" x14ac:dyDescent="0.45">
      <c r="A18" s="55"/>
      <c r="B18" s="55"/>
      <c r="C18" s="63" t="s">
        <v>49</v>
      </c>
      <c r="D18" s="84" t="str">
        <f>IF(入力フォーム!C32="", "", 入力フォーム!C32)</f>
        <v/>
      </c>
      <c r="E18" s="65"/>
    </row>
    <row r="19" spans="1:5" ht="70.05" customHeight="1" x14ac:dyDescent="0.45">
      <c r="A19" s="55"/>
      <c r="B19" s="55"/>
      <c r="C19" s="63" t="s">
        <v>50</v>
      </c>
      <c r="D19" s="84" t="str">
        <f>IF(入力フォーム!C35="", "", 入力フォーム!C35)</f>
        <v/>
      </c>
      <c r="E19" s="65"/>
    </row>
    <row r="20" spans="1:5" x14ac:dyDescent="0.45">
      <c r="A20" s="55"/>
      <c r="B20" s="55"/>
      <c r="C20" s="63" t="s">
        <v>62</v>
      </c>
      <c r="D20" s="66" t="str">
        <f>IF(入力フォーム!K38="", "", 入力フォーム!K38)</f>
        <v/>
      </c>
      <c r="E20" s="71" t="str">
        <f>IF(入力フォーム!T38="", "", 入力フォーム!T38)</f>
        <v/>
      </c>
    </row>
    <row r="21" spans="1:5" x14ac:dyDescent="0.45">
      <c r="A21" s="55"/>
      <c r="B21" s="55"/>
      <c r="C21" s="63" t="s">
        <v>63</v>
      </c>
      <c r="D21" s="66" t="str">
        <f>IF(入力フォーム!K39="", "", 入力フォーム!K39)</f>
        <v/>
      </c>
      <c r="E21" s="71" t="str">
        <f>IF(入力フォーム!T39="", "", 入力フォーム!T39)</f>
        <v/>
      </c>
    </row>
    <row r="22" spans="1:5" x14ac:dyDescent="0.45">
      <c r="A22" s="55"/>
      <c r="B22" s="55"/>
      <c r="C22" s="63" t="s">
        <v>64</v>
      </c>
      <c r="D22" s="66" t="str">
        <f>IF(入力フォーム!K40="", "", 入力フォーム!K40)</f>
        <v/>
      </c>
      <c r="E22" s="71" t="str">
        <f>IF(入力フォーム!T40="", "", 入力フォーム!T40)</f>
        <v/>
      </c>
    </row>
    <row r="23" spans="1:5" x14ac:dyDescent="0.45">
      <c r="A23" s="55"/>
      <c r="B23" s="55"/>
      <c r="C23" s="63" t="s">
        <v>16</v>
      </c>
      <c r="D23" s="66" t="str">
        <f>B61&amp;"  "&amp;B62&amp;"  "&amp;B63&amp;"  "&amp;B64&amp;"  "&amp;B65&amp;""</f>
        <v xml:space="preserve">        補聴器機なし（個別対応）</v>
      </c>
      <c r="E23" s="65"/>
    </row>
    <row r="24" spans="1:5" x14ac:dyDescent="0.45">
      <c r="A24" s="55">
        <v>0</v>
      </c>
      <c r="B24" s="55"/>
      <c r="C24" s="63" t="s">
        <v>65</v>
      </c>
      <c r="D24" s="66" t="str">
        <f>IF(A24=1,"利用する",IF(A24=2,"利用しない",""))</f>
        <v/>
      </c>
      <c r="E24" s="65"/>
    </row>
    <row r="25" spans="1:5" ht="70.05" customHeight="1" x14ac:dyDescent="0.45">
      <c r="A25" s="55"/>
      <c r="B25" s="55"/>
      <c r="C25" s="63" t="s">
        <v>66</v>
      </c>
      <c r="D25" s="84" t="str">
        <f>IF(入力フォーム!C47="", "", 入力フォーム!C47)</f>
        <v/>
      </c>
      <c r="E25" s="65"/>
    </row>
    <row r="26" spans="1:5" x14ac:dyDescent="0.45">
      <c r="A26" s="56"/>
      <c r="B26" s="56"/>
      <c r="C26" s="73"/>
      <c r="D26" s="74" t="s">
        <v>72</v>
      </c>
      <c r="E26" s="74" t="s">
        <v>112</v>
      </c>
    </row>
    <row r="27" spans="1:5" x14ac:dyDescent="0.45">
      <c r="A27" s="55"/>
      <c r="B27" s="55"/>
      <c r="C27" s="63" t="s">
        <v>52</v>
      </c>
      <c r="D27" s="66" t="str">
        <f>IF(入力フォーム!B58="", "", 入力フォーム!B58)</f>
        <v/>
      </c>
      <c r="E27" s="65"/>
    </row>
    <row r="28" spans="1:5" s="44" customFormat="1" x14ac:dyDescent="0.45">
      <c r="A28" s="55"/>
      <c r="B28" s="55"/>
      <c r="C28" s="63" t="s">
        <v>73</v>
      </c>
      <c r="D28" s="66" t="str">
        <f>IF(入力フォーム!B60="", "", 入力フォーム!B60)</f>
        <v/>
      </c>
      <c r="E28" s="65"/>
    </row>
    <row r="29" spans="1:5" x14ac:dyDescent="0.45">
      <c r="A29" s="55"/>
      <c r="B29" s="55"/>
      <c r="C29" s="63" t="s">
        <v>54</v>
      </c>
      <c r="D29" s="67" t="str">
        <f>IF(入力フォーム!N57="", "", 入力フォーム!N57)</f>
        <v/>
      </c>
      <c r="E29" s="65"/>
    </row>
    <row r="30" spans="1:5" x14ac:dyDescent="0.45">
      <c r="A30" s="55"/>
      <c r="B30" s="55"/>
      <c r="C30" s="63" t="s">
        <v>74</v>
      </c>
      <c r="D30" s="72" t="str">
        <f>IF(入力フォーム!N60="", "", 入力フォーム!N60)</f>
        <v/>
      </c>
      <c r="E30" s="65"/>
    </row>
    <row r="31" spans="1:5" s="44" customFormat="1" ht="10.050000000000001" customHeight="1" x14ac:dyDescent="0.45">
      <c r="A31" s="57"/>
      <c r="B31" s="57"/>
      <c r="C31" s="76"/>
      <c r="D31" s="78"/>
      <c r="E31" s="78"/>
    </row>
    <row r="32" spans="1:5" x14ac:dyDescent="0.45">
      <c r="A32" s="55">
        <v>0</v>
      </c>
      <c r="B32" s="55"/>
      <c r="C32" s="63" t="s">
        <v>67</v>
      </c>
      <c r="D32" s="66" t="str">
        <f>IF(A32=1,"両日利用する",IF(A32=2,"１月１７日（土）の実技講習のみ",IF(A32=3,"２月　７日（土）の座談会のみ","")))</f>
        <v/>
      </c>
      <c r="E32" s="65"/>
    </row>
    <row r="33" spans="1:5" x14ac:dyDescent="0.45">
      <c r="A33" s="55">
        <v>0</v>
      </c>
      <c r="B33" s="55"/>
      <c r="C33" s="63" t="s">
        <v>68</v>
      </c>
      <c r="D33" s="66" t="str">
        <f>IF(A33=1,"自分でできる",IF(A33=2,"おむつ",""))</f>
        <v/>
      </c>
      <c r="E33" s="65"/>
    </row>
    <row r="34" spans="1:5" x14ac:dyDescent="0.45">
      <c r="A34" s="55">
        <v>0</v>
      </c>
      <c r="B34" s="55"/>
      <c r="C34" s="63" t="s">
        <v>69</v>
      </c>
      <c r="D34" s="66" t="str">
        <f>IF(A34=1,"する",IF(A34=2,"しない",""))</f>
        <v/>
      </c>
      <c r="E34" s="66" t="str">
        <f>入力フォーム!F65&amp;""&amp;入力フォーム!H65&amp;""&amp;入力フォーム!I65&amp;""&amp;入力フォーム!K65&amp;""&amp;入力フォーム!L65&amp;""</f>
        <v>時～時</v>
      </c>
    </row>
    <row r="35" spans="1:5" x14ac:dyDescent="0.45">
      <c r="A35" s="55">
        <v>0</v>
      </c>
      <c r="B35" s="55"/>
      <c r="C35" s="63" t="s">
        <v>70</v>
      </c>
      <c r="D35" s="66" t="str">
        <f>IF(A35=1,"ない",IF(A35=2,"ある",""))</f>
        <v/>
      </c>
      <c r="E35" s="66" t="str">
        <f>IF(入力フォーム!F67="", "", 入力フォーム!F67)</f>
        <v/>
      </c>
    </row>
    <row r="36" spans="1:5" ht="70.05" customHeight="1" x14ac:dyDescent="0.45">
      <c r="A36" s="55"/>
      <c r="B36" s="55"/>
      <c r="C36" s="63" t="s">
        <v>71</v>
      </c>
      <c r="D36" s="84" t="str">
        <f>IF(入力フォーム!C68="", "", 入力フォーム!C68)</f>
        <v/>
      </c>
      <c r="E36" s="65"/>
    </row>
    <row r="37" spans="1:5" x14ac:dyDescent="0.45">
      <c r="A37" s="55"/>
      <c r="B37" s="55"/>
    </row>
    <row r="38" spans="1:5" x14ac:dyDescent="0.45">
      <c r="A38" s="55"/>
      <c r="B38" s="55"/>
    </row>
    <row r="39" spans="1:5" x14ac:dyDescent="0.45">
      <c r="A39" s="59" t="s">
        <v>87</v>
      </c>
      <c r="B39" s="59"/>
    </row>
    <row r="40" spans="1:5" x14ac:dyDescent="0.45">
      <c r="A40" s="55" t="s">
        <v>76</v>
      </c>
      <c r="B40" s="55"/>
    </row>
    <row r="41" spans="1:5" x14ac:dyDescent="0.45">
      <c r="A41" s="55" t="s">
        <v>77</v>
      </c>
      <c r="B41" s="55"/>
    </row>
    <row r="42" spans="1:5" x14ac:dyDescent="0.45">
      <c r="A42" s="55" t="s">
        <v>78</v>
      </c>
      <c r="B42" s="55"/>
    </row>
    <row r="43" spans="1:5" x14ac:dyDescent="0.45">
      <c r="A43" s="55" t="s">
        <v>79</v>
      </c>
      <c r="B43" s="55"/>
    </row>
    <row r="44" spans="1:5" x14ac:dyDescent="0.45">
      <c r="A44" s="55" t="s">
        <v>80</v>
      </c>
      <c r="B44" s="55"/>
    </row>
    <row r="45" spans="1:5" x14ac:dyDescent="0.45">
      <c r="A45" s="55" t="s">
        <v>81</v>
      </c>
      <c r="B45" s="55"/>
    </row>
    <row r="46" spans="1:5" x14ac:dyDescent="0.45">
      <c r="A46" s="55" t="s">
        <v>82</v>
      </c>
      <c r="B46" s="55"/>
    </row>
    <row r="47" spans="1:5" x14ac:dyDescent="0.45">
      <c r="A47" s="55" t="s">
        <v>83</v>
      </c>
      <c r="B47" s="55"/>
    </row>
    <row r="48" spans="1:5" x14ac:dyDescent="0.45">
      <c r="A48" s="55" t="s">
        <v>84</v>
      </c>
      <c r="B48" s="55"/>
    </row>
    <row r="49" spans="1:3" x14ac:dyDescent="0.45">
      <c r="A49" s="55" t="s">
        <v>85</v>
      </c>
      <c r="B49" s="55"/>
    </row>
    <row r="50" spans="1:3" x14ac:dyDescent="0.45">
      <c r="A50" s="55" t="s">
        <v>86</v>
      </c>
      <c r="B50" s="55"/>
    </row>
    <row r="51" spans="1:3" s="44" customFormat="1" x14ac:dyDescent="0.45">
      <c r="A51" s="55"/>
      <c r="B51" s="55"/>
      <c r="C51" s="43"/>
    </row>
    <row r="52" spans="1:3" x14ac:dyDescent="0.45">
      <c r="A52" s="59" t="s">
        <v>88</v>
      </c>
      <c r="B52" s="59"/>
    </row>
    <row r="53" spans="1:3" x14ac:dyDescent="0.45">
      <c r="A53" s="60">
        <v>45676</v>
      </c>
      <c r="B53" s="60"/>
    </row>
    <row r="54" spans="1:3" x14ac:dyDescent="0.45">
      <c r="A54" s="60">
        <v>45677</v>
      </c>
      <c r="B54" s="60"/>
    </row>
    <row r="55" spans="1:3" x14ac:dyDescent="0.45">
      <c r="A55" s="60">
        <v>45678</v>
      </c>
      <c r="B55" s="60"/>
    </row>
    <row r="56" spans="1:3" x14ac:dyDescent="0.45">
      <c r="A56" s="60">
        <v>45679</v>
      </c>
      <c r="B56" s="60"/>
    </row>
    <row r="57" spans="1:3" x14ac:dyDescent="0.45">
      <c r="A57" s="60">
        <v>45680</v>
      </c>
      <c r="B57" s="60"/>
    </row>
    <row r="58" spans="1:3" x14ac:dyDescent="0.45">
      <c r="A58" s="60">
        <v>45681</v>
      </c>
      <c r="B58" s="60"/>
    </row>
    <row r="59" spans="1:3" x14ac:dyDescent="0.45">
      <c r="A59" s="55"/>
      <c r="B59" s="55"/>
    </row>
    <row r="60" spans="1:3" x14ac:dyDescent="0.45">
      <c r="A60" s="59" t="s">
        <v>101</v>
      </c>
      <c r="B60" s="59"/>
    </row>
    <row r="61" spans="1:3" x14ac:dyDescent="0.45">
      <c r="A61" s="61" t="b">
        <v>0</v>
      </c>
      <c r="B61" s="55" t="str">
        <f>IF(A61=TRUE,"スマートフォン","")</f>
        <v/>
      </c>
    </row>
    <row r="62" spans="1:3" x14ac:dyDescent="0.45">
      <c r="A62" s="61" t="b">
        <v>0</v>
      </c>
      <c r="B62" s="55" t="str">
        <f>IF(A62=TRUE,"パソコン","")</f>
        <v/>
      </c>
    </row>
    <row r="63" spans="1:3" x14ac:dyDescent="0.45">
      <c r="A63" s="61" t="b">
        <v>0</v>
      </c>
      <c r="B63" s="55" t="str">
        <f>IF(A63=TRUE,"タブレット","")</f>
        <v/>
      </c>
    </row>
    <row r="64" spans="1:3" x14ac:dyDescent="0.45">
      <c r="A64" s="61" t="b">
        <v>0</v>
      </c>
      <c r="B64" s="55" t="str">
        <f>IF(A64=TRUE,"プリンター","")</f>
        <v/>
      </c>
    </row>
    <row r="65" spans="1:2" x14ac:dyDescent="0.45">
      <c r="A65" s="61" t="b">
        <v>1</v>
      </c>
      <c r="B65" s="55" t="str">
        <f>IF(A65=TRUE,"補聴器機なし（個別対応）","")</f>
        <v>補聴器機なし（個別対応）</v>
      </c>
    </row>
  </sheetData>
  <sheetProtection algorithmName="SHA-512" hashValue="0tlDJ2qg7ZEw5WRX7xfKIgtgbrkeeDRGZbtiMpROH6HIYaOXiQpmKRRo525SJrxeatFcwnYMR4fDHg/hjYnNLA==" saltValue="YCQqaJDFhgdZJAv3xh1cQA==" spinCount="100000" sheet="1" objects="1" scenarios="1"/>
  <mergeCells count="1">
    <mergeCell ref="D1:E1"/>
  </mergeCells>
  <phoneticPr fontId="1"/>
  <pageMargins left="0.7" right="0.7" top="0.75" bottom="0.75" header="0.3" footer="0.3"/>
  <ignoredErrors>
    <ignoredError sqref="B62:B6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入力フォーム</vt:lpstr>
      <vt:lpstr>このシートは使用しないでください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2025-09-09T08:44:13Z</cp:lastPrinted>
  <dcterms:created xsi:type="dcterms:W3CDTF">2025-05-16T08:30:46Z</dcterms:created>
  <dcterms:modified xsi:type="dcterms:W3CDTF">2025-11-14T01:01:18Z</dcterms:modified>
</cp:coreProperties>
</file>