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0.25\013500_情報政策課\03_令和7年度\01_総合企画（A）\02_統計（A・４）\01_庶務（A・４・０）\05_八千代市統計書に関すること\00 データセット\15 教育・文化\"/>
    </mc:Choice>
  </mc:AlternateContent>
  <bookViews>
    <workbookView xWindow="0" yWindow="0" windowWidth="20490" windowHeight="7530" tabRatio="777"/>
  </bookViews>
  <sheets>
    <sheet name="15-17" sheetId="4" r:id="rId1"/>
  </sheets>
  <definedNames>
    <definedName name="_xlnm.Print_Area" localSheetId="0">'15-17'!$A$1:$R$12</definedName>
  </definedNames>
  <calcPr calcId="162913"/>
</workbook>
</file>

<file path=xl/calcChain.xml><?xml version="1.0" encoding="utf-8"?>
<calcChain xmlns="http://schemas.openxmlformats.org/spreadsheetml/2006/main">
  <c r="Q5" i="4" l="1"/>
  <c r="R5" i="4"/>
  <c r="E5" i="4"/>
  <c r="J5" i="4"/>
  <c r="I5" i="4"/>
  <c r="H5" i="4"/>
  <c r="D5" i="4"/>
  <c r="C5" i="4"/>
  <c r="P5" i="4"/>
  <c r="O5" i="4"/>
  <c r="N5" i="4"/>
  <c r="M5" i="4"/>
  <c r="L5" i="4"/>
  <c r="K5" i="4"/>
  <c r="B5" i="4"/>
  <c r="B6" i="4" l="1"/>
  <c r="B7" i="4"/>
</calcChain>
</file>

<file path=xl/sharedStrings.xml><?xml version="1.0" encoding="utf-8"?>
<sst xmlns="http://schemas.openxmlformats.org/spreadsheetml/2006/main" count="29" uniqueCount="29">
  <si>
    <t>年　度</t>
  </si>
  <si>
    <t>総利用者数</t>
  </si>
  <si>
    <t>主体育室</t>
  </si>
  <si>
    <t>小体育室</t>
  </si>
  <si>
    <t>単位：人</t>
    <rPh sb="0" eb="2">
      <t>タンイ</t>
    </rPh>
    <rPh sb="3" eb="4">
      <t>ニン</t>
    </rPh>
    <phoneticPr fontId="1"/>
  </si>
  <si>
    <t>総合運動公園
野球場　</t>
    <rPh sb="4" eb="5">
      <t>コウ</t>
    </rPh>
    <rPh sb="5" eb="6">
      <t>エン</t>
    </rPh>
    <rPh sb="7" eb="10">
      <t>ヤキュウジョウ</t>
    </rPh>
    <phoneticPr fontId="1"/>
  </si>
  <si>
    <t>総合運動公園
庭球場　</t>
    <rPh sb="4" eb="5">
      <t>コウ</t>
    </rPh>
    <rPh sb="5" eb="6">
      <t>エン</t>
    </rPh>
    <rPh sb="7" eb="8">
      <t>テイ</t>
    </rPh>
    <rPh sb="8" eb="10">
      <t>キュウジョウ</t>
    </rPh>
    <phoneticPr fontId="1"/>
  </si>
  <si>
    <t>睦
スポーツ
広場</t>
    <rPh sb="0" eb="1">
      <t>ムツミ</t>
    </rPh>
    <rPh sb="7" eb="9">
      <t>ヒロバ</t>
    </rPh>
    <phoneticPr fontId="1"/>
  </si>
  <si>
    <t>総合
グラウンド</t>
    <rPh sb="0" eb="2">
      <t>ソウゴウ</t>
    </rPh>
    <phoneticPr fontId="1"/>
  </si>
  <si>
    <t>上高野
多目的
グラウンド</t>
    <rPh sb="0" eb="3">
      <t>カミコウヤ</t>
    </rPh>
    <rPh sb="4" eb="7">
      <t>タモクテキ</t>
    </rPh>
    <phoneticPr fontId="1"/>
  </si>
  <si>
    <t xml:space="preserve">萱田地区公園
庭球場 </t>
    <rPh sb="0" eb="1">
      <t>カヤ</t>
    </rPh>
    <rPh sb="1" eb="2">
      <t>タ</t>
    </rPh>
    <rPh sb="2" eb="4">
      <t>チク</t>
    </rPh>
    <rPh sb="4" eb="5">
      <t>コウ</t>
    </rPh>
    <rPh sb="5" eb="6">
      <t>エン</t>
    </rPh>
    <rPh sb="7" eb="8">
      <t>テイ</t>
    </rPh>
    <rPh sb="8" eb="10">
      <t>キュウジョウ</t>
    </rPh>
    <phoneticPr fontId="1"/>
  </si>
  <si>
    <t>萱田地区公園
野球場</t>
    <rPh sb="2" eb="4">
      <t>チク</t>
    </rPh>
    <rPh sb="4" eb="5">
      <t>コウ</t>
    </rPh>
    <rPh sb="5" eb="6">
      <t>エン</t>
    </rPh>
    <rPh sb="7" eb="10">
      <t>ヤキュウジョウ</t>
    </rPh>
    <phoneticPr fontId="1"/>
  </si>
  <si>
    <t>　資料：教育委員会（文化・スポーツ課）</t>
    <rPh sb="4" eb="9">
      <t>キョウイクイインカイ</t>
    </rPh>
    <rPh sb="10" eb="12">
      <t>ブンカ</t>
    </rPh>
    <rPh sb="17" eb="18">
      <t>カ</t>
    </rPh>
    <phoneticPr fontId="1"/>
  </si>
  <si>
    <t>村上第１公園
庭球場　</t>
    <rPh sb="4" eb="5">
      <t>コウ</t>
    </rPh>
    <rPh sb="5" eb="6">
      <t>エン</t>
    </rPh>
    <rPh sb="7" eb="8">
      <t>ニワ</t>
    </rPh>
    <rPh sb="8" eb="10">
      <t>キュウジョウ</t>
    </rPh>
    <phoneticPr fontId="1"/>
  </si>
  <si>
    <t>総 合 運 動 公 園 市 民 体 育 館</t>
    <rPh sb="0" eb="1">
      <t>ソウ</t>
    </rPh>
    <rPh sb="2" eb="3">
      <t>ゴウ</t>
    </rPh>
    <rPh sb="4" eb="5">
      <t>ウン</t>
    </rPh>
    <rPh sb="6" eb="7">
      <t>ドウ</t>
    </rPh>
    <rPh sb="8" eb="9">
      <t>コウ</t>
    </rPh>
    <rPh sb="10" eb="11">
      <t>エン</t>
    </rPh>
    <rPh sb="12" eb="13">
      <t>シ</t>
    </rPh>
    <rPh sb="14" eb="15">
      <t>ミン</t>
    </rPh>
    <rPh sb="16" eb="17">
      <t>カラダ</t>
    </rPh>
    <rPh sb="18" eb="19">
      <t>イク</t>
    </rPh>
    <rPh sb="20" eb="21">
      <t>カン</t>
    </rPh>
    <phoneticPr fontId="1"/>
  </si>
  <si>
    <t>八千代台
近隣公園
小体育館</t>
    <rPh sb="0" eb="3">
      <t>ヤチヨ</t>
    </rPh>
    <rPh sb="3" eb="4">
      <t>ダイ</t>
    </rPh>
    <rPh sb="5" eb="7">
      <t>キンリン</t>
    </rPh>
    <rPh sb="7" eb="9">
      <t>コウエン</t>
    </rPh>
    <rPh sb="10" eb="14">
      <t>ショウタイイクカン</t>
    </rPh>
    <phoneticPr fontId="1"/>
  </si>
  <si>
    <t>勝田台
中央公園
小体育館</t>
    <rPh sb="0" eb="3">
      <t>カツタダイ</t>
    </rPh>
    <rPh sb="4" eb="6">
      <t>チュウオウ</t>
    </rPh>
    <rPh sb="6" eb="8">
      <t>コウエン</t>
    </rPh>
    <rPh sb="9" eb="13">
      <t>ショウタイイクカン</t>
    </rPh>
    <phoneticPr fontId="1"/>
  </si>
  <si>
    <t>第１
武道室</t>
    <phoneticPr fontId="1"/>
  </si>
  <si>
    <t>第２
武道室</t>
    <phoneticPr fontId="1"/>
  </si>
  <si>
    <t>第３
武道室</t>
    <phoneticPr fontId="1"/>
  </si>
  <si>
    <t>トレーニング
ルーム</t>
    <phoneticPr fontId="1"/>
  </si>
  <si>
    <t>１５－１７　　　　　運動施設利用状況　　　　　</t>
    <rPh sb="14" eb="15">
      <t>リ</t>
    </rPh>
    <rPh sb="15" eb="16">
      <t>ヨウ</t>
    </rPh>
    <rPh sb="16" eb="17">
      <t>ジョウ</t>
    </rPh>
    <rPh sb="17" eb="18">
      <t>キョウ</t>
    </rPh>
    <phoneticPr fontId="1"/>
  </si>
  <si>
    <t>令和　6　年度</t>
    <rPh sb="0" eb="2">
      <t>レイワ</t>
    </rPh>
    <rPh sb="5" eb="7">
      <t>ネンド</t>
    </rPh>
    <rPh sb="6" eb="7">
      <t>ド</t>
    </rPh>
    <phoneticPr fontId="1"/>
  </si>
  <si>
    <t>令和　5　年度</t>
    <rPh sb="0" eb="2">
      <t>レイワ</t>
    </rPh>
    <rPh sb="5" eb="7">
      <t>ネンド</t>
    </rPh>
    <rPh sb="6" eb="7">
      <t>ド</t>
    </rPh>
    <phoneticPr fontId="1"/>
  </si>
  <si>
    <t>令和　4　年度</t>
    <rPh sb="0" eb="2">
      <t>レイワ</t>
    </rPh>
    <rPh sb="5" eb="7">
      <t>ネンド</t>
    </rPh>
    <rPh sb="6" eb="7">
      <t>ド</t>
    </rPh>
    <phoneticPr fontId="1"/>
  </si>
  <si>
    <t>令和　3　年度</t>
    <rPh sb="0" eb="2">
      <t>レイワ</t>
    </rPh>
    <rPh sb="5" eb="7">
      <t>ネンド</t>
    </rPh>
    <rPh sb="6" eb="7">
      <t>ド</t>
    </rPh>
    <phoneticPr fontId="1"/>
  </si>
  <si>
    <t>令和　2　年度</t>
    <rPh sb="0" eb="2">
      <t>レイワ</t>
    </rPh>
    <rPh sb="5" eb="7">
      <t>ネンド</t>
    </rPh>
    <rPh sb="6" eb="7">
      <t>ド</t>
    </rPh>
    <phoneticPr fontId="1"/>
  </si>
  <si>
    <t>　注2）　総合運動公園市民体育館は改修工事のため，主体育室は令和6年7月1日から，主体育室以外は令和6年11月5日から利用を休止</t>
    <rPh sb="1" eb="2">
      <t>チュウ</t>
    </rPh>
    <rPh sb="5" eb="11">
      <t>ソウゴウウンドウコウエン</t>
    </rPh>
    <rPh sb="11" eb="16">
      <t>シミンタイイクカン</t>
    </rPh>
    <rPh sb="25" eb="29">
      <t>シュタイイクシツ</t>
    </rPh>
    <rPh sb="30" eb="32">
      <t>レイワ</t>
    </rPh>
    <rPh sb="33" eb="34">
      <t>ネン</t>
    </rPh>
    <rPh sb="35" eb="36">
      <t>ガツ</t>
    </rPh>
    <rPh sb="37" eb="38">
      <t>ニチ</t>
    </rPh>
    <rPh sb="41" eb="47">
      <t>シュタイイクシツイガイ</t>
    </rPh>
    <rPh sb="48" eb="50">
      <t>レイワ</t>
    </rPh>
    <rPh sb="59" eb="61">
      <t>リヨウ</t>
    </rPh>
    <rPh sb="62" eb="64">
      <t>キュウシ</t>
    </rPh>
    <phoneticPr fontId="1"/>
  </si>
  <si>
    <t>　注1）　総合運動公園庭球場は改修工事のため，令和6年9月から令和7年3月まで利用を休止</t>
    <rPh sb="1" eb="2">
      <t>チュウ</t>
    </rPh>
    <rPh sb="5" eb="11">
      <t>ソウゴウウンドウコウエン</t>
    </rPh>
    <rPh sb="11" eb="14">
      <t>テイキュウジョウ</t>
    </rPh>
    <rPh sb="23" eb="25">
      <t>レイワ</t>
    </rPh>
    <rPh sb="26" eb="27">
      <t>ネン</t>
    </rPh>
    <rPh sb="28" eb="29">
      <t>ガツ</t>
    </rPh>
    <rPh sb="31" eb="33">
      <t>レイワ</t>
    </rPh>
    <rPh sb="34" eb="35">
      <t>ネン</t>
    </rPh>
    <rPh sb="36" eb="37">
      <t>ガツ</t>
    </rPh>
    <rPh sb="39" eb="41">
      <t>リヨウ</t>
    </rPh>
    <rPh sb="42" eb="44">
      <t>キュウシ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</si>
</sst>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\(0\)"/>
    <numFmt numFmtId="177" formatCode="#,##0_);[Red]\(#,##0\)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0.5"/>
      <name val="ＭＳ Ｐ明朝"/>
      <family val="1"/>
      <charset val="128"/>
    </font>
    <font>
      <sz val="10.5"/>
      <name val="ＭＳ Ｐゴシック"/>
      <family val="3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4" fillId="0" borderId="0" xfId="0" applyFont="1" applyAlignment="1">
      <alignment horizontal="distributed" vertical="center" indent="15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4" fillId="0" borderId="1" xfId="0" applyFont="1" applyBorder="1" applyAlignment="1">
      <alignment horizontal="distributed" vertical="center" indent="15"/>
    </xf>
    <xf numFmtId="0" fontId="5" fillId="0" borderId="1" xfId="0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 shrinkToFit="1"/>
    </xf>
    <xf numFmtId="0" fontId="5" fillId="0" borderId="16" xfId="0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vertical="center"/>
    </xf>
    <xf numFmtId="0" fontId="3" fillId="0" borderId="0" xfId="0" applyFont="1" applyAlignment="1">
      <alignment horizontal="distributed" vertical="center" indent="10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left" vertical="center"/>
    </xf>
    <xf numFmtId="0" fontId="5" fillId="0" borderId="13" xfId="0" applyFont="1" applyBorder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 shrinkToFit="1"/>
    </xf>
    <xf numFmtId="0" fontId="7" fillId="0" borderId="9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S52"/>
  <sheetViews>
    <sheetView tabSelected="1" zoomScaleNormal="100" zoomScaleSheetLayoutView="80" workbookViewId="0">
      <selection sqref="A1:R1"/>
    </sheetView>
  </sheetViews>
  <sheetFormatPr defaultColWidth="1.875" defaultRowHeight="17.25" x14ac:dyDescent="0.15"/>
  <cols>
    <col min="1" max="1" width="15.625" style="1" customWidth="1"/>
    <col min="2" max="2" width="9.625" style="1" customWidth="1"/>
    <col min="3" max="18" width="8.625" style="1" customWidth="1"/>
    <col min="19" max="16384" width="1.875" style="1"/>
  </cols>
  <sheetData>
    <row r="1" spans="1:19" ht="25.5" customHeight="1" x14ac:dyDescent="0.15">
      <c r="A1" s="16" t="s">
        <v>21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19" s="4" customFormat="1" ht="25.5" customHeight="1" x14ac:dyDescent="0.15">
      <c r="A2" s="3"/>
      <c r="B2" s="3"/>
      <c r="C2" s="3"/>
      <c r="D2" s="3"/>
      <c r="E2" s="6"/>
      <c r="F2" s="3"/>
      <c r="G2" s="3"/>
      <c r="H2" s="3"/>
      <c r="I2" s="3"/>
      <c r="J2" s="3"/>
      <c r="K2" s="6"/>
      <c r="L2" s="3"/>
      <c r="M2" s="3"/>
      <c r="N2" s="3"/>
      <c r="O2" s="3"/>
      <c r="P2" s="3"/>
      <c r="Q2" s="7"/>
      <c r="R2" s="7" t="s">
        <v>4</v>
      </c>
      <c r="S2" s="5"/>
    </row>
    <row r="3" spans="1:19" s="4" customFormat="1" ht="39.950000000000003" customHeight="1" x14ac:dyDescent="0.15">
      <c r="A3" s="28" t="s">
        <v>0</v>
      </c>
      <c r="B3" s="19" t="s">
        <v>1</v>
      </c>
      <c r="C3" s="17" t="s">
        <v>5</v>
      </c>
      <c r="D3" s="17" t="s">
        <v>11</v>
      </c>
      <c r="E3" s="30" t="s">
        <v>8</v>
      </c>
      <c r="F3" s="23" t="s">
        <v>7</v>
      </c>
      <c r="G3" s="23" t="s">
        <v>9</v>
      </c>
      <c r="H3" s="17" t="s">
        <v>6</v>
      </c>
      <c r="I3" s="17" t="s">
        <v>13</v>
      </c>
      <c r="J3" s="23" t="s">
        <v>10</v>
      </c>
      <c r="K3" s="25" t="s">
        <v>14</v>
      </c>
      <c r="L3" s="26"/>
      <c r="M3" s="26"/>
      <c r="N3" s="26"/>
      <c r="O3" s="26"/>
      <c r="P3" s="27"/>
      <c r="Q3" s="23" t="s">
        <v>15</v>
      </c>
      <c r="R3" s="17" t="s">
        <v>16</v>
      </c>
      <c r="S3" s="5"/>
    </row>
    <row r="4" spans="1:19" s="4" customFormat="1" ht="45" customHeight="1" x14ac:dyDescent="0.15">
      <c r="A4" s="29"/>
      <c r="B4" s="20"/>
      <c r="C4" s="18"/>
      <c r="D4" s="18"/>
      <c r="E4" s="31"/>
      <c r="F4" s="24"/>
      <c r="G4" s="24"/>
      <c r="H4" s="18"/>
      <c r="I4" s="18"/>
      <c r="J4" s="24"/>
      <c r="K4" s="8" t="s">
        <v>2</v>
      </c>
      <c r="L4" s="9" t="s">
        <v>3</v>
      </c>
      <c r="M4" s="10" t="s">
        <v>17</v>
      </c>
      <c r="N4" s="11" t="s">
        <v>18</v>
      </c>
      <c r="O4" s="11" t="s">
        <v>19</v>
      </c>
      <c r="P4" s="12" t="s">
        <v>20</v>
      </c>
      <c r="Q4" s="24"/>
      <c r="R4" s="18"/>
      <c r="S4" s="5"/>
    </row>
    <row r="5" spans="1:19" s="4" customFormat="1" ht="45" customHeight="1" x14ac:dyDescent="0.15">
      <c r="A5" s="13" t="s">
        <v>22</v>
      </c>
      <c r="B5" s="14">
        <f>SUM(C5:R5)</f>
        <v>247544</v>
      </c>
      <c r="C5" s="15">
        <f>11969</f>
        <v>11969</v>
      </c>
      <c r="D5" s="15">
        <f>5899</f>
        <v>5899</v>
      </c>
      <c r="E5" s="15">
        <f>53246-1159</f>
        <v>52087</v>
      </c>
      <c r="F5" s="15">
        <v>10252</v>
      </c>
      <c r="G5" s="15">
        <v>6232</v>
      </c>
      <c r="H5" s="15">
        <f>3979+28584</f>
        <v>32563</v>
      </c>
      <c r="I5" s="15">
        <f>2705+16294</f>
        <v>18999</v>
      </c>
      <c r="J5" s="15">
        <f>9947</f>
        <v>9947</v>
      </c>
      <c r="K5" s="15">
        <f>14658+2548</f>
        <v>17206</v>
      </c>
      <c r="L5" s="15">
        <f>260+5969</f>
        <v>6229</v>
      </c>
      <c r="M5" s="15">
        <f>9126+49</f>
        <v>9175</v>
      </c>
      <c r="N5" s="15">
        <f>8379+141</f>
        <v>8520</v>
      </c>
      <c r="O5" s="15">
        <f>2468+219</f>
        <v>2687</v>
      </c>
      <c r="P5" s="15">
        <f>10+11125</f>
        <v>11135</v>
      </c>
      <c r="Q5" s="15">
        <f>7322+3908+4310</f>
        <v>15540</v>
      </c>
      <c r="R5" s="15">
        <f>13328+8060+7716</f>
        <v>29104</v>
      </c>
      <c r="S5" s="5"/>
    </row>
    <row r="6" spans="1:19" s="4" customFormat="1" ht="45" customHeight="1" x14ac:dyDescent="0.15">
      <c r="A6" s="13" t="s">
        <v>23</v>
      </c>
      <c r="B6" s="14">
        <f>SUM(C6:R6)</f>
        <v>315779</v>
      </c>
      <c r="C6" s="15">
        <v>10457</v>
      </c>
      <c r="D6" s="15">
        <v>5027</v>
      </c>
      <c r="E6" s="15">
        <v>35519</v>
      </c>
      <c r="F6" s="15">
        <v>9716</v>
      </c>
      <c r="G6" s="15">
        <v>6922</v>
      </c>
      <c r="H6" s="15">
        <v>50686</v>
      </c>
      <c r="I6" s="15">
        <v>18203</v>
      </c>
      <c r="J6" s="15">
        <v>9176</v>
      </c>
      <c r="K6" s="15">
        <v>69813</v>
      </c>
      <c r="L6" s="15">
        <v>11003</v>
      </c>
      <c r="M6" s="15">
        <v>15647</v>
      </c>
      <c r="N6" s="15">
        <v>12337</v>
      </c>
      <c r="O6" s="15">
        <v>4453</v>
      </c>
      <c r="P6" s="15">
        <v>16726</v>
      </c>
      <c r="Q6" s="15">
        <v>13492</v>
      </c>
      <c r="R6" s="15">
        <v>26602</v>
      </c>
      <c r="S6" s="5"/>
    </row>
    <row r="7" spans="1:19" s="4" customFormat="1" ht="45" customHeight="1" x14ac:dyDescent="0.15">
      <c r="A7" s="13" t="s">
        <v>24</v>
      </c>
      <c r="B7" s="14">
        <f>SUM(C7:R7)</f>
        <v>324683</v>
      </c>
      <c r="C7" s="15">
        <v>12615</v>
      </c>
      <c r="D7" s="15">
        <v>4639</v>
      </c>
      <c r="E7" s="15">
        <v>45633</v>
      </c>
      <c r="F7" s="15">
        <v>12614</v>
      </c>
      <c r="G7" s="15">
        <v>7885</v>
      </c>
      <c r="H7" s="15">
        <v>51361</v>
      </c>
      <c r="I7" s="15">
        <v>18299</v>
      </c>
      <c r="J7" s="15">
        <v>9110</v>
      </c>
      <c r="K7" s="15">
        <v>68013</v>
      </c>
      <c r="L7" s="15">
        <v>11357</v>
      </c>
      <c r="M7" s="15">
        <v>14828</v>
      </c>
      <c r="N7" s="15">
        <v>12767</v>
      </c>
      <c r="O7" s="15">
        <v>3059</v>
      </c>
      <c r="P7" s="15">
        <v>13888</v>
      </c>
      <c r="Q7" s="15">
        <v>12619</v>
      </c>
      <c r="R7" s="15">
        <v>25996</v>
      </c>
      <c r="S7" s="5"/>
    </row>
    <row r="8" spans="1:19" s="4" customFormat="1" ht="45" customHeight="1" x14ac:dyDescent="0.15">
      <c r="A8" s="13" t="s">
        <v>25</v>
      </c>
      <c r="B8" s="14">
        <v>307541</v>
      </c>
      <c r="C8" s="15">
        <v>8525</v>
      </c>
      <c r="D8" s="15">
        <v>4611</v>
      </c>
      <c r="E8" s="15">
        <v>44407</v>
      </c>
      <c r="F8" s="15">
        <v>11415</v>
      </c>
      <c r="G8" s="15">
        <v>7589</v>
      </c>
      <c r="H8" s="15">
        <v>52275</v>
      </c>
      <c r="I8" s="15">
        <v>18320</v>
      </c>
      <c r="J8" s="15">
        <v>8924</v>
      </c>
      <c r="K8" s="15">
        <v>58636</v>
      </c>
      <c r="L8" s="15">
        <v>11842</v>
      </c>
      <c r="M8" s="15">
        <v>13491</v>
      </c>
      <c r="N8" s="15">
        <v>14027</v>
      </c>
      <c r="O8" s="15">
        <v>4362</v>
      </c>
      <c r="P8" s="15">
        <v>14516</v>
      </c>
      <c r="Q8" s="15">
        <v>10270</v>
      </c>
      <c r="R8" s="15">
        <v>24331</v>
      </c>
      <c r="S8" s="5"/>
    </row>
    <row r="9" spans="1:19" s="5" customFormat="1" ht="45" customHeight="1" x14ac:dyDescent="0.15">
      <c r="A9" s="13" t="s">
        <v>26</v>
      </c>
      <c r="B9" s="14">
        <v>254327</v>
      </c>
      <c r="C9" s="15">
        <v>6498</v>
      </c>
      <c r="D9" s="15">
        <v>3521</v>
      </c>
      <c r="E9" s="15">
        <v>39120</v>
      </c>
      <c r="F9" s="15">
        <v>8406</v>
      </c>
      <c r="G9" s="15">
        <v>6353</v>
      </c>
      <c r="H9" s="15">
        <v>44236</v>
      </c>
      <c r="I9" s="15">
        <v>15107</v>
      </c>
      <c r="J9" s="15">
        <v>6891</v>
      </c>
      <c r="K9" s="15">
        <v>46348</v>
      </c>
      <c r="L9" s="15">
        <v>10422</v>
      </c>
      <c r="M9" s="15">
        <v>12759</v>
      </c>
      <c r="N9" s="15">
        <v>11345</v>
      </c>
      <c r="O9" s="15">
        <v>3836</v>
      </c>
      <c r="P9" s="15">
        <v>12698</v>
      </c>
      <c r="Q9" s="15">
        <v>8202</v>
      </c>
      <c r="R9" s="15">
        <v>18585</v>
      </c>
    </row>
    <row r="10" spans="1:19" s="4" customFormat="1" ht="24" customHeight="1" x14ac:dyDescent="0.15">
      <c r="A10" s="21" t="s">
        <v>12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5"/>
    </row>
    <row r="11" spans="1:19" s="4" customFormat="1" ht="24" customHeight="1" x14ac:dyDescent="0.15">
      <c r="A11" s="32" t="s">
        <v>28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5"/>
    </row>
    <row r="12" spans="1:19" s="4" customFormat="1" ht="24" customHeight="1" x14ac:dyDescent="0.15">
      <c r="A12" s="32" t="s">
        <v>27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5"/>
    </row>
    <row r="27" ht="21" customHeight="1" x14ac:dyDescent="0.15"/>
    <row r="29" s="2" customFormat="1" x14ac:dyDescent="0.15"/>
    <row r="31" s="2" customFormat="1" x14ac:dyDescent="0.15"/>
    <row r="33" s="2" customFormat="1" x14ac:dyDescent="0.15"/>
    <row r="51" ht="13.5" customHeight="1" x14ac:dyDescent="0.15"/>
    <row r="52" ht="13.5" customHeight="1" x14ac:dyDescent="0.15"/>
  </sheetData>
  <mergeCells count="17">
    <mergeCell ref="E3:E4"/>
    <mergeCell ref="A12:R12"/>
    <mergeCell ref="A11:R11"/>
    <mergeCell ref="A1:R1"/>
    <mergeCell ref="H3:H4"/>
    <mergeCell ref="B3:B4"/>
    <mergeCell ref="C3:C4"/>
    <mergeCell ref="A10:R10"/>
    <mergeCell ref="D3:D4"/>
    <mergeCell ref="J3:J4"/>
    <mergeCell ref="K3:P3"/>
    <mergeCell ref="A3:A4"/>
    <mergeCell ref="I3:I4"/>
    <mergeCell ref="F3:F4"/>
    <mergeCell ref="G3:G4"/>
    <mergeCell ref="Q3:Q4"/>
    <mergeCell ref="R3:R4"/>
  </mergeCells>
  <phoneticPr fontId="1"/>
  <printOptions horizontalCentered="1"/>
  <pageMargins left="0.19685039370078741" right="0.19685039370078741" top="0.78740157480314965" bottom="0.35433070866141736" header="0.43307086614173229" footer="0.43307086614173229"/>
  <pageSetup paperSize="9" scale="90" firstPageNumber="110" pageOrder="overThenDown" orientation="landscape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15-17</vt:lpstr>
      <vt:lpstr>'15-17'!Print_Area</vt:lpstr>
    </vt:vector>
  </TitlesOfParts>
  <Company>八千代市文化・スポーツ振興財団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運動施設利用状況</dc:title>
  <dc:creator>八千代市文化・スポーツ振興財団</dc:creator>
  <dc:description>加工済</dc:description>
  <cp:lastModifiedBy>八千代市</cp:lastModifiedBy>
  <cp:lastPrinted>2026-03-13T06:40:55Z</cp:lastPrinted>
  <dcterms:created xsi:type="dcterms:W3CDTF">2002-07-02T04:46:54Z</dcterms:created>
  <dcterms:modified xsi:type="dcterms:W3CDTF">2026-03-16T05:33:55Z</dcterms:modified>
</cp:coreProperties>
</file>