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6 財政\"/>
    </mc:Choice>
  </mc:AlternateContent>
  <bookViews>
    <workbookView xWindow="0" yWindow="0" windowWidth="23040" windowHeight="8490" firstSheet="1" activeTab="1"/>
  </bookViews>
  <sheets>
    <sheet name="16-7ぼつ" sheetId="8" state="hidden" r:id="rId1"/>
    <sheet name="16-7" sheetId="9" r:id="rId2"/>
  </sheets>
  <calcPr calcId="162913"/>
</workbook>
</file>

<file path=xl/calcChain.xml><?xml version="1.0" encoding="utf-8"?>
<calcChain xmlns="http://schemas.openxmlformats.org/spreadsheetml/2006/main">
  <c r="N9" i="9" l="1"/>
  <c r="M9" i="9" l="1"/>
  <c r="M7" i="9" s="1"/>
  <c r="L9" i="9"/>
  <c r="L7" i="9" s="1"/>
  <c r="K9" i="9"/>
  <c r="K7" i="9" s="1"/>
  <c r="K8" i="8" l="1"/>
  <c r="M10" i="8"/>
  <c r="M8" i="8"/>
  <c r="L10" i="8"/>
  <c r="L8" i="8"/>
  <c r="K10" i="8"/>
  <c r="O10" i="8"/>
  <c r="O8" i="8"/>
  <c r="N29" i="8"/>
  <c r="N17" i="8"/>
  <c r="N13" i="8"/>
  <c r="N15" i="8"/>
  <c r="N22" i="8"/>
  <c r="N11" i="8"/>
  <c r="N20" i="8"/>
  <c r="N14" i="8"/>
  <c r="N16" i="8"/>
  <c r="N18" i="8"/>
  <c r="N21" i="8"/>
  <c r="N12" i="8"/>
  <c r="N10" i="8"/>
</calcChain>
</file>

<file path=xl/comments1.xml><?xml version="1.0" encoding="utf-8"?>
<comments xmlns="http://schemas.openxmlformats.org/spreadsheetml/2006/main">
  <authors>
    <author>八千代市</author>
  </authors>
  <commentList>
    <comment ref="N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</t>
        </r>
      </text>
    </comment>
    <comment ref="N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</t>
        </r>
      </text>
    </comment>
  </commentList>
</comments>
</file>

<file path=xl/sharedStrings.xml><?xml version="1.0" encoding="utf-8"?>
<sst xmlns="http://schemas.openxmlformats.org/spreadsheetml/2006/main" count="143" uniqueCount="54">
  <si>
    <t>年度末現在高</t>
  </si>
  <si>
    <t>一般会計　</t>
  </si>
  <si>
    <t>特別会計下水道</t>
    <rPh sb="4" eb="7">
      <t>ゲスイドウ</t>
    </rPh>
    <phoneticPr fontId="2"/>
  </si>
  <si>
    <t>特別会計公共用地</t>
    <rPh sb="4" eb="6">
      <t>コウキョウ</t>
    </rPh>
    <rPh sb="6" eb="8">
      <t>ヨウチ</t>
    </rPh>
    <phoneticPr fontId="2"/>
  </si>
  <si>
    <t>臨時税収補てん</t>
    <rPh sb="0" eb="2">
      <t>リンジ</t>
    </rPh>
    <rPh sb="2" eb="4">
      <t>ゼイシュウ</t>
    </rPh>
    <rPh sb="4" eb="5">
      <t>ホ</t>
    </rPh>
    <phoneticPr fontId="2"/>
  </si>
  <si>
    <t>臨時特例借換</t>
    <rPh sb="0" eb="2">
      <t>リンジ</t>
    </rPh>
    <rPh sb="2" eb="4">
      <t>トクレイ</t>
    </rPh>
    <rPh sb="4" eb="6">
      <t>カリカエ</t>
    </rPh>
    <phoneticPr fontId="2"/>
  </si>
  <si>
    <t>臨時財政対策</t>
    <rPh sb="0" eb="2">
      <t>リンジ</t>
    </rPh>
    <rPh sb="2" eb="4">
      <t>ザイセイ</t>
    </rPh>
    <rPh sb="4" eb="6">
      <t>タイサク</t>
    </rPh>
    <phoneticPr fontId="2"/>
  </si>
  <si>
    <t>農林水産業</t>
    <rPh sb="4" eb="5">
      <t>ギョウ</t>
    </rPh>
    <phoneticPr fontId="2"/>
  </si>
  <si>
    <t>資料：財政課，上下水道局（経営企画課）</t>
    <rPh sb="7" eb="9">
      <t>ジョウゲ</t>
    </rPh>
    <rPh sb="9" eb="12">
      <t>スイドウキョク</t>
    </rPh>
    <rPh sb="13" eb="15">
      <t>ケイエイ</t>
    </rPh>
    <rPh sb="15" eb="17">
      <t>キカク</t>
    </rPh>
    <rPh sb="17" eb="18">
      <t>カ</t>
    </rPh>
    <phoneticPr fontId="2"/>
  </si>
  <si>
    <t>単位：千円，％</t>
    <phoneticPr fontId="2"/>
  </si>
  <si>
    <t>特別会計墓地</t>
    <rPh sb="4" eb="6">
      <t>ボチ</t>
    </rPh>
    <phoneticPr fontId="2"/>
  </si>
  <si>
    <t>※公営企業下水道</t>
    <rPh sb="5" eb="8">
      <t>ゲスイドウ</t>
    </rPh>
    <phoneticPr fontId="2"/>
  </si>
  <si>
    <t>※公営企業水道</t>
    <rPh sb="5" eb="7">
      <t>スイドウ</t>
    </rPh>
    <phoneticPr fontId="2"/>
  </si>
  <si>
    <t>-</t>
  </si>
  <si>
    <t>単位：千円</t>
    <phoneticPr fontId="2"/>
  </si>
  <si>
    <t>現在高</t>
    <rPh sb="0" eb="2">
      <t>ゲンザイ</t>
    </rPh>
    <rPh sb="2" eb="3">
      <t>ダカ</t>
    </rPh>
    <phoneticPr fontId="2"/>
  </si>
  <si>
    <t>元金償還額</t>
    <phoneticPr fontId="2"/>
  </si>
  <si>
    <t>構成比</t>
    <phoneticPr fontId="2"/>
  </si>
  <si>
    <t>現在高</t>
    <phoneticPr fontId="2"/>
  </si>
  <si>
    <t>　</t>
    <phoneticPr fontId="2"/>
  </si>
  <si>
    <t>-</t>
    <phoneticPr fontId="2"/>
  </si>
  <si>
    <t>減収補てん</t>
    <phoneticPr fontId="2"/>
  </si>
  <si>
    <t>災害復旧</t>
    <phoneticPr fontId="2"/>
  </si>
  <si>
    <t>減税補てん</t>
    <phoneticPr fontId="2"/>
  </si>
  <si>
    <t>　</t>
    <phoneticPr fontId="2"/>
  </si>
  <si>
    <t>　</t>
    <phoneticPr fontId="2"/>
  </si>
  <si>
    <t>　</t>
    <phoneticPr fontId="2"/>
  </si>
  <si>
    <t>借入額</t>
    <rPh sb="0" eb="1">
      <t>シャク</t>
    </rPh>
    <rPh sb="1" eb="2">
      <t>イリ</t>
    </rPh>
    <phoneticPr fontId="2"/>
  </si>
  <si>
    <t>区　　分</t>
    <phoneticPr fontId="2"/>
  </si>
  <si>
    <t>総数</t>
    <phoneticPr fontId="2"/>
  </si>
  <si>
    <t>総務</t>
    <phoneticPr fontId="2"/>
  </si>
  <si>
    <t>民生</t>
    <phoneticPr fontId="2"/>
  </si>
  <si>
    <t>衛生</t>
    <phoneticPr fontId="2"/>
  </si>
  <si>
    <t>土木</t>
    <phoneticPr fontId="2"/>
  </si>
  <si>
    <t>消防</t>
    <phoneticPr fontId="2"/>
  </si>
  <si>
    <t>教育</t>
    <phoneticPr fontId="2"/>
  </si>
  <si>
    <t>１６－７　　　市債の状況</t>
    <phoneticPr fontId="2"/>
  </si>
  <si>
    <t>平成24年度末</t>
    <rPh sb="0" eb="2">
      <t>ヘイセイ</t>
    </rPh>
    <rPh sb="4" eb="7">
      <t>ネンドマツ</t>
    </rPh>
    <phoneticPr fontId="2"/>
  </si>
  <si>
    <t>平成25年度末</t>
    <rPh sb="0" eb="2">
      <t>ヘイセイ</t>
    </rPh>
    <rPh sb="4" eb="7">
      <t>ネンドマツ</t>
    </rPh>
    <phoneticPr fontId="2"/>
  </si>
  <si>
    <t>平　　成　　27　　年　　度</t>
    <rPh sb="0" eb="1">
      <t>ヒラ</t>
    </rPh>
    <rPh sb="3" eb="4">
      <t>ナル</t>
    </rPh>
    <rPh sb="10" eb="11">
      <t>ネン</t>
    </rPh>
    <rPh sb="13" eb="14">
      <t>ド</t>
    </rPh>
    <phoneticPr fontId="2"/>
  </si>
  <si>
    <t>平成26年度末</t>
    <rPh sb="0" eb="2">
      <t>ヘイセイ</t>
    </rPh>
    <rPh sb="4" eb="7">
      <t>ネンドマツ</t>
    </rPh>
    <phoneticPr fontId="2"/>
  </si>
  <si>
    <t>平成23年度末</t>
    <rPh sb="0" eb="2">
      <t>ヘイセイ</t>
    </rPh>
    <rPh sb="4" eb="5">
      <t>ネン</t>
    </rPh>
    <phoneticPr fontId="2"/>
  </si>
  <si>
    <t>特別会計</t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</si>
  <si>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</si>
  <si>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介護保険</t>
    <rPh sb="0" eb="2">
      <t>カイゴ</t>
    </rPh>
    <rPh sb="2" eb="4">
      <t>ホケン</t>
    </rPh>
    <phoneticPr fontId="2"/>
  </si>
  <si>
    <t>墓地</t>
    <rPh sb="0" eb="2">
      <t>ボチ</t>
    </rPh>
    <phoneticPr fontId="2"/>
  </si>
  <si>
    <t>単位：千円，％</t>
  </si>
  <si>
    <t>令和3年度末</t>
    <rPh sb="0" eb="2">
      <t>レイワ</t>
    </rPh>
    <rPh sb="3" eb="5">
      <t>ネンド</t>
    </rPh>
    <rPh sb="5" eb="6">
      <t>マツ</t>
    </rPh>
    <phoneticPr fontId="2"/>
  </si>
  <si>
    <t>令和4年度末</t>
    <rPh sb="0" eb="2">
      <t>レイワ</t>
    </rPh>
    <rPh sb="3" eb="5">
      <t>ネンド</t>
    </rPh>
    <rPh sb="5" eb="6">
      <t>マツ</t>
    </rPh>
    <phoneticPr fontId="2"/>
  </si>
  <si>
    <t>公営企業水道</t>
    <rPh sb="4" eb="6">
      <t>スイドウ</t>
    </rPh>
    <phoneticPr fontId="2"/>
  </si>
  <si>
    <t>公営企業下水道</t>
    <rPh sb="4" eb="7">
      <t>ゲスイドウ</t>
    </rPh>
    <phoneticPr fontId="2"/>
  </si>
  <si>
    <t>令和2年度末</t>
    <rPh sb="0" eb="2">
      <t>レイワ</t>
    </rPh>
    <rPh sb="3" eb="5">
      <t>ネンド</t>
    </rPh>
    <rPh sb="5" eb="6">
      <t>マツ</t>
    </rPh>
    <phoneticPr fontId="2"/>
  </si>
  <si>
    <t>令和5年度末</t>
    <rPh sb="0" eb="2">
      <t>レイワ</t>
    </rPh>
    <rPh sb="3" eb="5">
      <t>ネンド</t>
    </rPh>
    <rPh sb="5" eb="6">
      <t>マツ</t>
    </rPh>
    <phoneticPr fontId="2"/>
  </si>
  <si>
    <t>令　　和　　6　　年　　度</t>
    <rPh sb="0" eb="1">
      <t>レイ</t>
    </rPh>
    <rPh sb="3" eb="4">
      <t>カズ</t>
    </rPh>
    <rPh sb="9" eb="10">
      <t>ネン</t>
    </rPh>
    <rPh sb="12" eb="13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</si>
</sst>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%"/>
    <numFmt numFmtId="178" formatCode="#,##0;[Red]&quot;△&quot;#,##0;&quot;－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distributed" vertical="center" indent="7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 justifyLastLine="1"/>
    </xf>
    <xf numFmtId="3" fontId="10" fillId="0" borderId="4" xfId="0" applyNumberFormat="1" applyFont="1" applyBorder="1" applyAlignment="1">
      <alignment horizontal="right" vertical="center"/>
    </xf>
    <xf numFmtId="38" fontId="10" fillId="0" borderId="4" xfId="2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38" fontId="10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38" fontId="10" fillId="0" borderId="0" xfId="2" applyFont="1" applyBorder="1" applyAlignment="1">
      <alignment horizontal="right" vertical="center"/>
    </xf>
    <xf numFmtId="178" fontId="10" fillId="0" borderId="0" xfId="2" applyNumberFormat="1" applyFont="1" applyBorder="1" applyAlignment="1">
      <alignment horizontal="right" vertical="center"/>
    </xf>
    <xf numFmtId="38" fontId="10" fillId="0" borderId="0" xfId="2" applyFont="1" applyBorder="1" applyAlignment="1">
      <alignment horizontal="right" vertical="center" shrinkToFit="1"/>
    </xf>
    <xf numFmtId="38" fontId="10" fillId="0" borderId="3" xfId="2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 shrinkToFit="1"/>
    </xf>
    <xf numFmtId="3" fontId="10" fillId="0" borderId="0" xfId="0" applyNumberFormat="1" applyFont="1" applyBorder="1" applyAlignment="1">
      <alignment horizontal="right" vertical="center" shrinkToFit="1"/>
    </xf>
    <xf numFmtId="3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4" xfId="0" applyFont="1" applyBorder="1" applyAlignment="1">
      <alignment horizontal="distributed" vertical="center"/>
    </xf>
    <xf numFmtId="0" fontId="11" fillId="0" borderId="5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38" fontId="3" fillId="0" borderId="0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8" fontId="3" fillId="0" borderId="0" xfId="2" applyFont="1" applyBorder="1" applyAlignment="1">
      <alignment horizontal="right" vertical="center"/>
    </xf>
    <xf numFmtId="177" fontId="3" fillId="0" borderId="12" xfId="1" applyNumberFormat="1" applyFont="1" applyBorder="1" applyAlignment="1">
      <alignment horizontal="right" vertical="center"/>
    </xf>
    <xf numFmtId="178" fontId="3" fillId="0" borderId="0" xfId="2" applyNumberFormat="1" applyFont="1" applyBorder="1" applyAlignment="1">
      <alignment horizontal="right" vertical="center"/>
    </xf>
    <xf numFmtId="38" fontId="3" fillId="0" borderId="0" xfId="2" applyFont="1" applyBorder="1" applyAlignment="1">
      <alignment horizontal="right" vertical="center" shrinkToFit="1"/>
    </xf>
    <xf numFmtId="38" fontId="3" fillId="0" borderId="14" xfId="2" applyFont="1" applyBorder="1" applyAlignment="1">
      <alignment horizontal="right" vertical="center" shrinkToFit="1"/>
    </xf>
    <xf numFmtId="38" fontId="3" fillId="0" borderId="3" xfId="2" applyFont="1" applyBorder="1" applyAlignment="1">
      <alignment horizontal="right" vertical="center" shrinkToFit="1"/>
    </xf>
    <xf numFmtId="38" fontId="3" fillId="0" borderId="3" xfId="2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0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3" fontId="3" fillId="0" borderId="0" xfId="0" applyNumberFormat="1" applyFont="1" applyBorder="1" applyAlignment="1">
      <alignment horizontal="right" vertical="center" shrinkToFit="1"/>
    </xf>
    <xf numFmtId="0" fontId="3" fillId="0" borderId="12" xfId="0" applyFont="1" applyBorder="1" applyAlignment="1">
      <alignment horizontal="right" vertical="center" shrinkToFit="1"/>
    </xf>
    <xf numFmtId="0" fontId="3" fillId="0" borderId="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shrinkToFit="1"/>
    </xf>
    <xf numFmtId="0" fontId="10" fillId="0" borderId="3" xfId="0" applyFont="1" applyBorder="1" applyAlignment="1">
      <alignment horizontal="distributed" vertical="center" justifyLastLine="1" shrinkToFit="1"/>
    </xf>
    <xf numFmtId="38" fontId="11" fillId="0" borderId="13" xfId="2" applyFont="1" applyBorder="1" applyAlignment="1">
      <alignment horizontal="right" vertical="center"/>
    </xf>
    <xf numFmtId="38" fontId="11" fillId="0" borderId="0" xfId="2" applyFont="1" applyBorder="1" applyAlignment="1">
      <alignment horizontal="right" vertical="center"/>
    </xf>
    <xf numFmtId="38" fontId="11" fillId="0" borderId="13" xfId="0" applyNumberFormat="1" applyFont="1" applyBorder="1" applyAlignment="1">
      <alignment horizontal="right" vertical="center"/>
    </xf>
    <xf numFmtId="38" fontId="11" fillId="0" borderId="0" xfId="0" applyNumberFormat="1" applyFont="1" applyBorder="1" applyAlignment="1">
      <alignment horizontal="right" vertical="center"/>
    </xf>
    <xf numFmtId="178" fontId="11" fillId="0" borderId="13" xfId="2" applyNumberFormat="1" applyFont="1" applyBorder="1" applyAlignment="1">
      <alignment horizontal="right" vertical="center"/>
    </xf>
    <xf numFmtId="178" fontId="12" fillId="0" borderId="13" xfId="2" applyNumberFormat="1" applyFont="1" applyBorder="1" applyAlignment="1">
      <alignment horizontal="right" vertical="center"/>
    </xf>
    <xf numFmtId="38" fontId="11" fillId="0" borderId="13" xfId="2" applyFont="1" applyBorder="1" applyAlignment="1">
      <alignment horizontal="right" vertical="center" shrinkToFit="1"/>
    </xf>
    <xf numFmtId="0" fontId="11" fillId="0" borderId="0" xfId="0" applyFont="1" applyBorder="1" applyAlignment="1">
      <alignment horizontal="center" vertical="center"/>
    </xf>
    <xf numFmtId="178" fontId="11" fillId="0" borderId="0" xfId="2" applyNumberFormat="1" applyFont="1" applyBorder="1" applyAlignment="1">
      <alignment horizontal="right" vertical="center"/>
    </xf>
    <xf numFmtId="38" fontId="11" fillId="0" borderId="0" xfId="2" applyFont="1" applyBorder="1" applyAlignment="1">
      <alignment horizontal="right" vertical="center" shrinkToFit="1"/>
    </xf>
    <xf numFmtId="177" fontId="11" fillId="0" borderId="12" xfId="1" applyNumberFormat="1" applyFont="1" applyBorder="1" applyAlignment="1">
      <alignment horizontal="right" vertical="center"/>
    </xf>
    <xf numFmtId="3" fontId="11" fillId="0" borderId="13" xfId="0" applyNumberFormat="1" applyFont="1" applyFill="1" applyBorder="1" applyAlignment="1">
      <alignment horizontal="right" vertical="center" shrinkToFit="1"/>
    </xf>
    <xf numFmtId="3" fontId="11" fillId="0" borderId="0" xfId="0" applyNumberFormat="1" applyFont="1" applyFill="1" applyBorder="1" applyAlignment="1">
      <alignment horizontal="right" vertical="center" shrinkToFit="1"/>
    </xf>
    <xf numFmtId="0" fontId="11" fillId="0" borderId="13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 applyAlignment="1">
      <alignment vertical="center" shrinkToFit="1"/>
    </xf>
    <xf numFmtId="3" fontId="3" fillId="0" borderId="16" xfId="0" applyNumberFormat="1" applyFont="1" applyFill="1" applyBorder="1" applyAlignment="1">
      <alignment horizontal="right" vertical="center" shrinkToFit="1"/>
    </xf>
    <xf numFmtId="0" fontId="3" fillId="0" borderId="16" xfId="0" applyFont="1" applyFill="1" applyBorder="1" applyAlignment="1">
      <alignment vertical="center" shrinkToFit="1"/>
    </xf>
    <xf numFmtId="0" fontId="6" fillId="0" borderId="0" xfId="0" applyFont="1" applyBorder="1">
      <alignment vertical="center"/>
    </xf>
    <xf numFmtId="0" fontId="3" fillId="0" borderId="1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distributed" vertical="center" indent="7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3" fontId="3" fillId="0" borderId="0" xfId="0" applyNumberFormat="1" applyFont="1" applyFill="1" applyBorder="1" applyAlignment="1">
      <alignment horizontal="right" vertical="center" shrinkToFit="1"/>
    </xf>
    <xf numFmtId="0" fontId="3" fillId="0" borderId="21" xfId="0" applyFont="1" applyFill="1" applyBorder="1" applyAlignment="1">
      <alignment horizontal="center" vertical="center"/>
    </xf>
    <xf numFmtId="0" fontId="14" fillId="0" borderId="22" xfId="0" applyFont="1" applyFill="1" applyBorder="1" applyAlignment="1" applyProtection="1">
      <alignment horizontal="distributed" vertical="center" wrapText="1"/>
      <protection locked="0"/>
    </xf>
    <xf numFmtId="0" fontId="3" fillId="0" borderId="23" xfId="0" applyFont="1" applyFill="1" applyBorder="1" applyAlignment="1" applyProtection="1">
      <alignment horizontal="distributed" vertical="center" justifyLastLine="1" shrinkToFit="1"/>
      <protection locked="0"/>
    </xf>
    <xf numFmtId="38" fontId="3" fillId="0" borderId="11" xfId="2" applyFont="1" applyFill="1" applyBorder="1" applyAlignment="1" applyProtection="1">
      <alignment horizontal="right" vertical="center"/>
      <protection locked="0"/>
    </xf>
    <xf numFmtId="38" fontId="3" fillId="0" borderId="24" xfId="2" applyFont="1" applyFill="1" applyBorder="1" applyAlignment="1" applyProtection="1">
      <alignment horizontal="right" vertical="center"/>
      <protection locked="0"/>
    </xf>
    <xf numFmtId="38" fontId="10" fillId="0" borderId="16" xfId="2" applyFont="1" applyFill="1" applyBorder="1" applyAlignment="1" applyProtection="1">
      <alignment horizontal="right" vertical="center"/>
      <protection locked="0"/>
    </xf>
    <xf numFmtId="38" fontId="3" fillId="0" borderId="0" xfId="2" applyFont="1" applyFill="1" applyBorder="1" applyAlignment="1" applyProtection="1">
      <alignment horizontal="right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78" fontId="10" fillId="0" borderId="16" xfId="2" applyNumberFormat="1" applyFont="1" applyFill="1" applyBorder="1" applyAlignment="1" applyProtection="1">
      <alignment horizontal="right" vertical="center"/>
      <protection locked="0"/>
    </xf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38" fontId="10" fillId="0" borderId="16" xfId="2" applyFont="1" applyFill="1" applyBorder="1" applyAlignment="1" applyProtection="1">
      <alignment horizontal="right" vertical="center" shrinkToFit="1"/>
      <protection locked="0"/>
    </xf>
    <xf numFmtId="38" fontId="3" fillId="0" borderId="0" xfId="2" applyFont="1" applyFill="1" applyBorder="1" applyAlignment="1" applyProtection="1">
      <alignment horizontal="right" vertical="center" shrinkToFit="1"/>
      <protection locked="0"/>
    </xf>
    <xf numFmtId="38" fontId="3" fillId="0" borderId="3" xfId="2" applyFont="1" applyFill="1" applyBorder="1" applyAlignment="1" applyProtection="1">
      <alignment horizontal="right" vertical="center"/>
      <protection locked="0"/>
    </xf>
    <xf numFmtId="38" fontId="3" fillId="0" borderId="23" xfId="2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>
      <alignment vertical="center" shrinkToFit="1"/>
    </xf>
    <xf numFmtId="0" fontId="3" fillId="0" borderId="24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38" fontId="3" fillId="0" borderId="10" xfId="2" applyFont="1" applyFill="1" applyBorder="1" applyAlignment="1" applyProtection="1">
      <alignment horizontal="right" vertical="center"/>
      <protection locked="0"/>
    </xf>
    <xf numFmtId="38" fontId="3" fillId="0" borderId="14" xfId="2" applyFont="1" applyFill="1" applyBorder="1" applyAlignment="1" applyProtection="1">
      <alignment horizontal="right" vertical="center"/>
      <protection locked="0"/>
    </xf>
    <xf numFmtId="0" fontId="3" fillId="0" borderId="10" xfId="0" applyFont="1" applyFill="1" applyBorder="1" applyAlignment="1">
      <alignment vertical="center" shrinkToFit="1"/>
    </xf>
    <xf numFmtId="3" fontId="3" fillId="0" borderId="13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horizontal="center" vertical="center"/>
    </xf>
    <xf numFmtId="38" fontId="3" fillId="0" borderId="12" xfId="2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right" vertical="center"/>
    </xf>
    <xf numFmtId="0" fontId="3" fillId="0" borderId="10" xfId="0" applyFont="1" applyFill="1" applyBorder="1" applyAlignment="1" applyProtection="1">
      <alignment horizontal="distributed" vertical="center" justifyLastLine="1"/>
      <protection locked="0"/>
    </xf>
    <xf numFmtId="0" fontId="3" fillId="0" borderId="4" xfId="0" applyFont="1" applyFill="1" applyBorder="1" applyAlignment="1" applyProtection="1">
      <alignment horizontal="distributed" vertical="center" justifyLastLine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 applyProtection="1">
      <alignment horizontal="center" vertical="center" shrinkToFit="1"/>
      <protection locked="0"/>
    </xf>
    <xf numFmtId="0" fontId="14" fillId="0" borderId="25" xfId="0" applyFont="1" applyFill="1" applyBorder="1" applyAlignment="1" applyProtection="1">
      <alignment horizontal="distributed" vertical="center" wrapText="1"/>
      <protection locked="0"/>
    </xf>
    <xf numFmtId="0" fontId="3" fillId="0" borderId="14" xfId="0" applyFont="1" applyFill="1" applyBorder="1" applyAlignment="1" applyProtection="1">
      <alignment horizontal="distributed" vertical="center" justifyLastLine="1" shrinkToFit="1"/>
      <protection locked="0"/>
    </xf>
    <xf numFmtId="0" fontId="10" fillId="0" borderId="0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 shrinkToFit="1"/>
    </xf>
    <xf numFmtId="0" fontId="10" fillId="0" borderId="12" xfId="0" applyFont="1" applyBorder="1" applyAlignment="1">
      <alignment horizontal="distributed" vertical="center" shrinkToFit="1"/>
    </xf>
    <xf numFmtId="0" fontId="13" fillId="0" borderId="0" xfId="0" applyFont="1" applyAlignment="1">
      <alignment horizontal="distributed" vertical="center" indent="5"/>
    </xf>
    <xf numFmtId="0" fontId="10" fillId="0" borderId="4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6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0" fillId="0" borderId="4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10" fillId="0" borderId="16" xfId="0" applyFont="1" applyBorder="1" applyAlignment="1">
      <alignment horizontal="distributed"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16" xfId="0" applyFont="1" applyBorder="1" applyAlignment="1">
      <alignment vertical="center" shrinkToFit="1"/>
    </xf>
    <xf numFmtId="0" fontId="10" fillId="0" borderId="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Border="1" applyAlignment="1">
      <alignment vertical="center" shrinkToFit="1"/>
    </xf>
    <xf numFmtId="0" fontId="10" fillId="0" borderId="3" xfId="0" applyFont="1" applyBorder="1" applyAlignment="1">
      <alignment horizontal="distributed" vertical="center" shrinkToFit="1"/>
    </xf>
    <xf numFmtId="0" fontId="10" fillId="0" borderId="15" xfId="0" applyFont="1" applyBorder="1" applyAlignment="1">
      <alignment horizontal="distributed" vertical="center" shrinkToFit="1"/>
    </xf>
    <xf numFmtId="0" fontId="3" fillId="0" borderId="12" xfId="0" applyFont="1" applyBorder="1" applyAlignment="1">
      <alignment horizontal="distributed" vertical="center" shrinkToFit="1"/>
    </xf>
    <xf numFmtId="0" fontId="3" fillId="0" borderId="16" xfId="0" applyFont="1" applyBorder="1" applyAlignment="1">
      <alignment horizontal="distributed" vertical="center" shrinkToFit="1"/>
    </xf>
    <xf numFmtId="0" fontId="3" fillId="0" borderId="13" xfId="0" applyFont="1" applyBorder="1" applyAlignment="1">
      <alignment horizontal="distributed"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6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3" xfId="0" applyFont="1" applyBorder="1" applyAlignment="1" applyProtection="1">
      <alignment horizontal="distributed" vertical="center" shrinkToFit="1"/>
      <protection locked="0"/>
    </xf>
    <xf numFmtId="0" fontId="3" fillId="0" borderId="4" xfId="0" applyFont="1" applyBorder="1" applyAlignment="1">
      <alignment vertical="center" shrinkToFit="1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distributed"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16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horizontal="distributed" vertical="center" shrinkToFit="1"/>
      <protection locked="0"/>
    </xf>
    <xf numFmtId="0" fontId="3" fillId="0" borderId="16" xfId="0" applyFont="1" applyBorder="1" applyAlignment="1" applyProtection="1">
      <alignment horizontal="distributed" vertical="center" shrinkToFit="1"/>
      <protection locked="0"/>
    </xf>
    <xf numFmtId="0" fontId="3" fillId="0" borderId="13" xfId="0" applyFont="1" applyBorder="1" applyAlignment="1" applyProtection="1">
      <alignment horizontal="distributed" vertical="center" shrinkToFit="1"/>
      <protection locked="0"/>
    </xf>
    <xf numFmtId="0" fontId="5" fillId="0" borderId="0" xfId="0" applyFont="1" applyAlignment="1" applyProtection="1">
      <alignment horizontal="distributed" vertical="center" indent="5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distributed" vertical="center"/>
      <protection locked="0"/>
    </xf>
    <xf numFmtId="0" fontId="3" fillId="0" borderId="4" xfId="0" applyFont="1" applyFill="1" applyBorder="1" applyAlignment="1" applyProtection="1">
      <alignment horizontal="distributed" vertical="center"/>
      <protection locked="0"/>
    </xf>
    <xf numFmtId="0" fontId="3" fillId="0" borderId="11" xfId="0" applyFont="1" applyFill="1" applyBorder="1" applyAlignment="1" applyProtection="1">
      <alignment horizontal="distributed" vertical="center"/>
      <protection locked="0"/>
    </xf>
    <xf numFmtId="38" fontId="3" fillId="0" borderId="13" xfId="2" applyFont="1" applyFill="1" applyBorder="1" applyAlignment="1" applyProtection="1">
      <alignment horizontal="right" vertical="center"/>
      <protection locked="0"/>
    </xf>
    <xf numFmtId="38" fontId="3" fillId="0" borderId="0" xfId="0" applyNumberFormat="1" applyFont="1" applyFill="1" applyBorder="1" applyAlignment="1" applyProtection="1">
      <alignment horizontal="right" vertical="center"/>
      <protection locked="0"/>
    </xf>
    <xf numFmtId="177" fontId="3" fillId="0" borderId="12" xfId="1" applyNumberFormat="1" applyFont="1" applyFill="1" applyBorder="1" applyAlignment="1" applyProtection="1">
      <alignment horizontal="right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76" fontId="3" fillId="0" borderId="12" xfId="0" applyNumberFormat="1" applyFont="1" applyFill="1" applyBorder="1" applyAlignment="1" applyProtection="1">
      <alignment horizontal="right" vertical="center"/>
      <protection locked="0"/>
    </xf>
    <xf numFmtId="178" fontId="3" fillId="0" borderId="13" xfId="2" applyNumberFormat="1" applyFont="1" applyFill="1" applyBorder="1" applyAlignment="1" applyProtection="1">
      <alignment horizontal="right" vertical="center"/>
      <protection locked="0"/>
    </xf>
    <xf numFmtId="38" fontId="3" fillId="0" borderId="13" xfId="2" applyFont="1" applyFill="1" applyBorder="1" applyAlignment="1" applyProtection="1">
      <alignment horizontal="right" vertical="center" shrinkToFit="1"/>
      <protection locked="0"/>
    </xf>
    <xf numFmtId="38" fontId="3" fillId="0" borderId="14" xfId="2" applyFont="1" applyFill="1" applyBorder="1" applyAlignment="1" applyProtection="1">
      <alignment horizontal="right" vertical="center" shrinkToFit="1"/>
      <protection locked="0"/>
    </xf>
    <xf numFmtId="38" fontId="3" fillId="0" borderId="3" xfId="2" applyFont="1" applyFill="1" applyBorder="1" applyAlignment="1" applyProtection="1">
      <alignment horizontal="right" vertical="center" shrinkToFit="1"/>
      <protection locked="0"/>
    </xf>
    <xf numFmtId="0" fontId="3" fillId="0" borderId="15" xfId="0" applyFont="1" applyFill="1" applyBorder="1" applyAlignment="1" applyProtection="1">
      <alignment horizontal="right" vertical="center"/>
      <protection locked="0"/>
    </xf>
    <xf numFmtId="0" fontId="3" fillId="0" borderId="12" xfId="0" applyFont="1" applyFill="1" applyBorder="1" applyAlignment="1">
      <alignment vertical="center" shrinkToFit="1"/>
    </xf>
    <xf numFmtId="38" fontId="3" fillId="0" borderId="12" xfId="2" applyFont="1" applyFill="1" applyBorder="1" applyAlignment="1">
      <alignment horizontal="right" vertical="center" shrinkToFit="1"/>
    </xf>
    <xf numFmtId="38" fontId="3" fillId="0" borderId="13" xfId="2" applyFont="1" applyFill="1" applyBorder="1" applyAlignment="1">
      <alignment vertical="center" shrinkToFit="1"/>
    </xf>
    <xf numFmtId="38" fontId="3" fillId="0" borderId="0" xfId="2" applyFont="1" applyFill="1" applyBorder="1" applyAlignment="1">
      <alignment vertical="center" shrinkToFit="1"/>
    </xf>
    <xf numFmtId="38" fontId="3" fillId="0" borderId="12" xfId="2" applyFont="1" applyFill="1" applyBorder="1" applyAlignment="1">
      <alignment vertical="center" shrinkToFi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opLeftCell="A7" zoomScale="70" zoomScaleNormal="70" workbookViewId="0">
      <selection activeCell="N22" sqref="N22"/>
    </sheetView>
  </sheetViews>
  <sheetFormatPr defaultColWidth="1.875" defaultRowHeight="14.25" x14ac:dyDescent="0.15"/>
  <cols>
    <col min="1" max="10" width="1.875" style="1" customWidth="1"/>
    <col min="11" max="13" width="12.625" style="1" customWidth="1"/>
    <col min="14" max="14" width="7.75" style="1" customWidth="1"/>
    <col min="15" max="18" width="12.875" style="1" customWidth="1"/>
    <col min="19" max="24" width="1.875" style="1"/>
    <col min="25" max="25" width="12.375" style="1" customWidth="1"/>
    <col min="26" max="16384" width="1.875" style="1"/>
  </cols>
  <sheetData>
    <row r="1" spans="1:18" ht="25.5" customHeight="1" x14ac:dyDescent="0.15">
      <c r="A1" s="123" t="s">
        <v>36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</row>
    <row r="2" spans="1:18" ht="25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4" customFormat="1" ht="24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4" customFormat="1" ht="24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128" t="s">
        <v>9</v>
      </c>
      <c r="L4" s="128"/>
      <c r="M4" s="128"/>
      <c r="N4" s="128"/>
      <c r="O4" s="128" t="s">
        <v>14</v>
      </c>
      <c r="P4" s="128"/>
      <c r="Q4" s="128"/>
      <c r="R4" s="128"/>
    </row>
    <row r="5" spans="1:18" s="4" customFormat="1" ht="24" customHeight="1" x14ac:dyDescent="0.15">
      <c r="A5" s="129" t="s">
        <v>28</v>
      </c>
      <c r="B5" s="129"/>
      <c r="C5" s="129"/>
      <c r="D5" s="129"/>
      <c r="E5" s="129"/>
      <c r="F5" s="129"/>
      <c r="G5" s="129"/>
      <c r="H5" s="129"/>
      <c r="I5" s="129"/>
      <c r="J5" s="130"/>
      <c r="K5" s="133" t="s">
        <v>39</v>
      </c>
      <c r="L5" s="134"/>
      <c r="M5" s="134"/>
      <c r="N5" s="135"/>
      <c r="O5" s="6" t="s">
        <v>40</v>
      </c>
      <c r="P5" s="6" t="s">
        <v>38</v>
      </c>
      <c r="Q5" s="6" t="s">
        <v>37</v>
      </c>
      <c r="R5" s="6" t="s">
        <v>41</v>
      </c>
    </row>
    <row r="6" spans="1:18" s="4" customFormat="1" ht="24" customHeight="1" x14ac:dyDescent="0.15">
      <c r="A6" s="131"/>
      <c r="B6" s="131"/>
      <c r="C6" s="131"/>
      <c r="D6" s="131"/>
      <c r="E6" s="131"/>
      <c r="F6" s="131"/>
      <c r="G6" s="131"/>
      <c r="H6" s="131"/>
      <c r="I6" s="131"/>
      <c r="J6" s="132"/>
      <c r="K6" s="27" t="s">
        <v>27</v>
      </c>
      <c r="L6" s="28" t="s">
        <v>16</v>
      </c>
      <c r="M6" s="29" t="s">
        <v>0</v>
      </c>
      <c r="N6" s="30" t="s">
        <v>17</v>
      </c>
      <c r="O6" s="7" t="s">
        <v>15</v>
      </c>
      <c r="P6" s="7" t="s">
        <v>15</v>
      </c>
      <c r="Q6" s="7" t="s">
        <v>15</v>
      </c>
      <c r="R6" s="56" t="s">
        <v>18</v>
      </c>
    </row>
    <row r="7" spans="1:18" s="10" customFormat="1" ht="12" customHeight="1" x14ac:dyDescent="0.15">
      <c r="A7" s="124"/>
      <c r="B7" s="124"/>
      <c r="C7" s="124"/>
      <c r="D7" s="124"/>
      <c r="E7" s="124"/>
      <c r="F7" s="124"/>
      <c r="G7" s="124"/>
      <c r="H7" s="124"/>
      <c r="I7" s="124"/>
      <c r="J7" s="125"/>
      <c r="K7" s="31"/>
      <c r="L7" s="32"/>
      <c r="M7" s="32"/>
      <c r="N7" s="33"/>
      <c r="O7" s="23"/>
      <c r="P7" s="8"/>
      <c r="Q7" s="9"/>
      <c r="R7" s="9"/>
    </row>
    <row r="8" spans="1:18" s="4" customFormat="1" ht="24" customHeight="1" x14ac:dyDescent="0.15">
      <c r="A8" s="119" t="s">
        <v>29</v>
      </c>
      <c r="B8" s="119"/>
      <c r="C8" s="119"/>
      <c r="D8" s="119"/>
      <c r="E8" s="119"/>
      <c r="F8" s="119"/>
      <c r="G8" s="119"/>
      <c r="H8" s="119"/>
      <c r="I8" s="119"/>
      <c r="J8" s="120"/>
      <c r="K8" s="59">
        <f>SUM(K10,K29)</f>
        <v>5695000</v>
      </c>
      <c r="L8" s="60">
        <f>SUM(L10,L29)</f>
        <v>5225554</v>
      </c>
      <c r="M8" s="60">
        <f>SUM(M10,M29)</f>
        <v>57256348</v>
      </c>
      <c r="N8" s="67">
        <v>1</v>
      </c>
      <c r="O8" s="34">
        <f>SUM(O10,O29)</f>
        <v>56786902</v>
      </c>
      <c r="P8" s="11">
        <v>53558961</v>
      </c>
      <c r="Q8" s="11">
        <v>53493902</v>
      </c>
      <c r="R8" s="12">
        <v>49435381</v>
      </c>
    </row>
    <row r="9" spans="1:18" s="4" customFormat="1" ht="12" customHeight="1" x14ac:dyDescent="0.15">
      <c r="A9" s="126" t="s">
        <v>19</v>
      </c>
      <c r="B9" s="126"/>
      <c r="C9" s="126"/>
      <c r="D9" s="126"/>
      <c r="E9" s="126"/>
      <c r="F9" s="126"/>
      <c r="G9" s="126"/>
      <c r="H9" s="126"/>
      <c r="I9" s="126"/>
      <c r="J9" s="127"/>
      <c r="K9" s="36"/>
      <c r="L9" s="64"/>
      <c r="M9" s="64"/>
      <c r="N9" s="35"/>
      <c r="O9" s="37"/>
      <c r="P9" s="54"/>
      <c r="Q9" s="54"/>
      <c r="R9" s="12"/>
    </row>
    <row r="10" spans="1:18" s="4" customFormat="1" ht="24" customHeight="1" x14ac:dyDescent="0.15">
      <c r="A10" s="119" t="s">
        <v>1</v>
      </c>
      <c r="B10" s="119"/>
      <c r="C10" s="119"/>
      <c r="D10" s="119"/>
      <c r="E10" s="119"/>
      <c r="F10" s="119"/>
      <c r="G10" s="119"/>
      <c r="H10" s="119"/>
      <c r="I10" s="119"/>
      <c r="J10" s="120"/>
      <c r="K10" s="57">
        <f>SUM(K11:K22)</f>
        <v>5695000</v>
      </c>
      <c r="L10" s="58">
        <f>SUM(L11:L22)</f>
        <v>4913534</v>
      </c>
      <c r="M10" s="58">
        <f>SUM(M11:M22)</f>
        <v>57198928</v>
      </c>
      <c r="N10" s="67">
        <f>M10/$M$8</f>
        <v>0.99899714176670851</v>
      </c>
      <c r="O10" s="38">
        <f>SUM(O11:O22)</f>
        <v>56417462</v>
      </c>
      <c r="P10" s="13">
        <v>53111381</v>
      </c>
      <c r="Q10" s="13">
        <v>52968182</v>
      </c>
      <c r="R10" s="12">
        <v>48831521</v>
      </c>
    </row>
    <row r="11" spans="1:18" s="4" customFormat="1" ht="24" customHeight="1" x14ac:dyDescent="0.15">
      <c r="A11" s="10"/>
      <c r="B11" s="119" t="s">
        <v>30</v>
      </c>
      <c r="C11" s="119"/>
      <c r="D11" s="119"/>
      <c r="E11" s="119"/>
      <c r="F11" s="119"/>
      <c r="G11" s="119"/>
      <c r="H11" s="119"/>
      <c r="I11" s="119"/>
      <c r="J11" s="120"/>
      <c r="K11" s="57">
        <v>620000</v>
      </c>
      <c r="L11" s="58">
        <v>779269</v>
      </c>
      <c r="M11" s="58">
        <v>4913737</v>
      </c>
      <c r="N11" s="67">
        <f t="shared" ref="N11:N22" si="0">M11/$M$8</f>
        <v>8.5819951352817683E-2</v>
      </c>
      <c r="O11" s="38">
        <v>5073006</v>
      </c>
      <c r="P11" s="13">
        <v>5262649</v>
      </c>
      <c r="Q11" s="13">
        <v>5418028</v>
      </c>
      <c r="R11" s="12">
        <v>4557237</v>
      </c>
    </row>
    <row r="12" spans="1:18" s="4" customFormat="1" ht="24" customHeight="1" x14ac:dyDescent="0.15">
      <c r="A12" s="10"/>
      <c r="B12" s="119" t="s">
        <v>31</v>
      </c>
      <c r="C12" s="119"/>
      <c r="D12" s="119"/>
      <c r="E12" s="119"/>
      <c r="F12" s="119"/>
      <c r="G12" s="119"/>
      <c r="H12" s="119"/>
      <c r="I12" s="119"/>
      <c r="J12" s="120"/>
      <c r="K12" s="61">
        <v>18300</v>
      </c>
      <c r="L12" s="58">
        <v>50905</v>
      </c>
      <c r="M12" s="58">
        <v>392760</v>
      </c>
      <c r="N12" s="67">
        <f t="shared" si="0"/>
        <v>6.8596760659621536E-3</v>
      </c>
      <c r="O12" s="38">
        <v>425365</v>
      </c>
      <c r="P12" s="13">
        <v>412262</v>
      </c>
      <c r="Q12" s="13">
        <v>465712</v>
      </c>
      <c r="R12" s="12">
        <v>648883</v>
      </c>
    </row>
    <row r="13" spans="1:18" s="4" customFormat="1" ht="24" customHeight="1" x14ac:dyDescent="0.15">
      <c r="A13" s="10"/>
      <c r="B13" s="119" t="s">
        <v>32</v>
      </c>
      <c r="C13" s="119"/>
      <c r="D13" s="119"/>
      <c r="E13" s="119"/>
      <c r="F13" s="119"/>
      <c r="G13" s="119"/>
      <c r="H13" s="119"/>
      <c r="I13" s="119"/>
      <c r="J13" s="120"/>
      <c r="K13" s="61">
        <v>979000</v>
      </c>
      <c r="L13" s="58">
        <v>457357</v>
      </c>
      <c r="M13" s="58">
        <v>2936580</v>
      </c>
      <c r="N13" s="67">
        <f t="shared" si="0"/>
        <v>5.1288286846377276E-2</v>
      </c>
      <c r="O13" s="38">
        <v>2414937</v>
      </c>
      <c r="P13" s="13">
        <v>2035584</v>
      </c>
      <c r="Q13" s="13">
        <v>2770548</v>
      </c>
      <c r="R13" s="12">
        <v>3576028</v>
      </c>
    </row>
    <row r="14" spans="1:18" s="4" customFormat="1" ht="24" customHeight="1" x14ac:dyDescent="0.15">
      <c r="A14" s="10"/>
      <c r="B14" s="119" t="s">
        <v>7</v>
      </c>
      <c r="C14" s="119"/>
      <c r="D14" s="119"/>
      <c r="E14" s="119"/>
      <c r="F14" s="119"/>
      <c r="G14" s="119"/>
      <c r="H14" s="119"/>
      <c r="I14" s="119"/>
      <c r="J14" s="120"/>
      <c r="K14" s="57">
        <v>23900</v>
      </c>
      <c r="L14" s="58">
        <v>20888</v>
      </c>
      <c r="M14" s="58">
        <v>534090</v>
      </c>
      <c r="N14" s="67">
        <f t="shared" si="0"/>
        <v>9.3280486558451128E-3</v>
      </c>
      <c r="O14" s="38">
        <v>531078</v>
      </c>
      <c r="P14" s="13">
        <v>318193</v>
      </c>
      <c r="Q14" s="13">
        <v>339486</v>
      </c>
      <c r="R14" s="12">
        <v>168653</v>
      </c>
    </row>
    <row r="15" spans="1:18" s="4" customFormat="1" ht="24" customHeight="1" x14ac:dyDescent="0.15">
      <c r="A15" s="10"/>
      <c r="B15" s="119" t="s">
        <v>33</v>
      </c>
      <c r="C15" s="119"/>
      <c r="D15" s="119"/>
      <c r="E15" s="119"/>
      <c r="F15" s="119"/>
      <c r="G15" s="119"/>
      <c r="H15" s="119"/>
      <c r="I15" s="119"/>
      <c r="J15" s="120"/>
      <c r="K15" s="57">
        <v>438200</v>
      </c>
      <c r="L15" s="58">
        <v>674886</v>
      </c>
      <c r="M15" s="58">
        <v>8049057</v>
      </c>
      <c r="N15" s="67">
        <f t="shared" si="0"/>
        <v>0.14057929436924618</v>
      </c>
      <c r="O15" s="38">
        <v>8285743</v>
      </c>
      <c r="P15" s="13">
        <v>8277433</v>
      </c>
      <c r="Q15" s="13">
        <v>7909590</v>
      </c>
      <c r="R15" s="12">
        <v>7408785</v>
      </c>
    </row>
    <row r="16" spans="1:18" s="4" customFormat="1" ht="24" customHeight="1" x14ac:dyDescent="0.15">
      <c r="A16" s="10"/>
      <c r="B16" s="119" t="s">
        <v>34</v>
      </c>
      <c r="C16" s="119"/>
      <c r="D16" s="119"/>
      <c r="E16" s="119"/>
      <c r="F16" s="119"/>
      <c r="G16" s="119"/>
      <c r="H16" s="119"/>
      <c r="I16" s="119"/>
      <c r="J16" s="120"/>
      <c r="K16" s="57" t="s">
        <v>20</v>
      </c>
      <c r="L16" s="58">
        <v>275100</v>
      </c>
      <c r="M16" s="58">
        <v>708253</v>
      </c>
      <c r="N16" s="67">
        <f t="shared" si="0"/>
        <v>1.2369859845060324E-2</v>
      </c>
      <c r="O16" s="38">
        <v>983353</v>
      </c>
      <c r="P16" s="13">
        <v>1302240</v>
      </c>
      <c r="Q16" s="13">
        <v>1600785</v>
      </c>
      <c r="R16" s="12">
        <v>1862755</v>
      </c>
    </row>
    <row r="17" spans="1:18" s="4" customFormat="1" ht="24" customHeight="1" x14ac:dyDescent="0.15">
      <c r="A17" s="10"/>
      <c r="B17" s="119" t="s">
        <v>35</v>
      </c>
      <c r="C17" s="119"/>
      <c r="D17" s="119"/>
      <c r="E17" s="119"/>
      <c r="F17" s="119"/>
      <c r="G17" s="119"/>
      <c r="H17" s="119"/>
      <c r="I17" s="119"/>
      <c r="J17" s="120"/>
      <c r="K17" s="57">
        <v>1707800</v>
      </c>
      <c r="L17" s="58">
        <v>1150916</v>
      </c>
      <c r="M17" s="58">
        <v>15452004</v>
      </c>
      <c r="N17" s="67">
        <f t="shared" si="0"/>
        <v>0.26987407579680073</v>
      </c>
      <c r="O17" s="38">
        <v>14895120</v>
      </c>
      <c r="P17" s="13">
        <v>12475895</v>
      </c>
      <c r="Q17" s="13">
        <v>12400065</v>
      </c>
      <c r="R17" s="12">
        <v>9564903</v>
      </c>
    </row>
    <row r="18" spans="1:18" s="4" customFormat="1" ht="24" customHeight="1" x14ac:dyDescent="0.15">
      <c r="A18" s="10"/>
      <c r="B18" s="119" t="s">
        <v>21</v>
      </c>
      <c r="C18" s="119"/>
      <c r="D18" s="119"/>
      <c r="E18" s="119"/>
      <c r="F18" s="119"/>
      <c r="G18" s="119"/>
      <c r="H18" s="119"/>
      <c r="I18" s="119"/>
      <c r="J18" s="120"/>
      <c r="K18" s="61" t="s">
        <v>20</v>
      </c>
      <c r="L18" s="58">
        <v>29800</v>
      </c>
      <c r="M18" s="58">
        <v>119520</v>
      </c>
      <c r="N18" s="67">
        <f t="shared" si="0"/>
        <v>2.0874541282304626E-3</v>
      </c>
      <c r="O18" s="38">
        <v>149320</v>
      </c>
      <c r="P18" s="13">
        <v>179120</v>
      </c>
      <c r="Q18" s="13">
        <v>208920</v>
      </c>
      <c r="R18" s="12">
        <v>238000</v>
      </c>
    </row>
    <row r="19" spans="1:18" s="4" customFormat="1" ht="24" customHeight="1" x14ac:dyDescent="0.15">
      <c r="A19" s="10"/>
      <c r="B19" s="119" t="s">
        <v>22</v>
      </c>
      <c r="C19" s="119"/>
      <c r="D19" s="119"/>
      <c r="E19" s="119"/>
      <c r="F19" s="119"/>
      <c r="G19" s="119"/>
      <c r="H19" s="119"/>
      <c r="I19" s="119"/>
      <c r="J19" s="120"/>
      <c r="K19" s="62" t="s">
        <v>20</v>
      </c>
      <c r="L19" s="65" t="s">
        <v>20</v>
      </c>
      <c r="M19" s="65" t="s">
        <v>20</v>
      </c>
      <c r="N19" s="67" t="s">
        <v>20</v>
      </c>
      <c r="O19" s="40" t="s">
        <v>13</v>
      </c>
      <c r="P19" s="14" t="s">
        <v>13</v>
      </c>
      <c r="Q19" s="14">
        <v>0</v>
      </c>
      <c r="R19" s="12" t="s">
        <v>20</v>
      </c>
    </row>
    <row r="20" spans="1:18" s="4" customFormat="1" ht="24" customHeight="1" x14ac:dyDescent="0.15">
      <c r="A20" s="10"/>
      <c r="B20" s="119" t="s">
        <v>23</v>
      </c>
      <c r="C20" s="119"/>
      <c r="D20" s="119"/>
      <c r="E20" s="119"/>
      <c r="F20" s="119"/>
      <c r="G20" s="119"/>
      <c r="H20" s="119"/>
      <c r="I20" s="119"/>
      <c r="J20" s="120"/>
      <c r="K20" s="61" t="s">
        <v>20</v>
      </c>
      <c r="L20" s="58">
        <v>234454</v>
      </c>
      <c r="M20" s="58">
        <v>1357017</v>
      </c>
      <c r="N20" s="67">
        <f t="shared" si="0"/>
        <v>2.3700725725643558E-2</v>
      </c>
      <c r="O20" s="38">
        <v>1591471</v>
      </c>
      <c r="P20" s="13">
        <v>2032450</v>
      </c>
      <c r="Q20" s="13">
        <v>2676520</v>
      </c>
      <c r="R20" s="12">
        <v>3311789</v>
      </c>
    </row>
    <row r="21" spans="1:18" s="4" customFormat="1" ht="24" customHeight="1" x14ac:dyDescent="0.15">
      <c r="B21" s="121" t="s">
        <v>4</v>
      </c>
      <c r="C21" s="121"/>
      <c r="D21" s="121"/>
      <c r="E21" s="121"/>
      <c r="F21" s="121"/>
      <c r="G21" s="121"/>
      <c r="H21" s="121"/>
      <c r="I21" s="121"/>
      <c r="J21" s="122"/>
      <c r="K21" s="61" t="s">
        <v>20</v>
      </c>
      <c r="L21" s="66">
        <v>59626</v>
      </c>
      <c r="M21" s="58">
        <v>95997</v>
      </c>
      <c r="N21" s="67">
        <f t="shared" si="0"/>
        <v>1.6766175865774743E-3</v>
      </c>
      <c r="O21" s="38">
        <v>155623</v>
      </c>
      <c r="P21" s="13">
        <v>214024</v>
      </c>
      <c r="Q21" s="13">
        <v>271225</v>
      </c>
      <c r="R21" s="12">
        <v>327251</v>
      </c>
    </row>
    <row r="22" spans="1:18" s="4" customFormat="1" ht="24" customHeight="1" x14ac:dyDescent="0.15">
      <c r="A22" s="10"/>
      <c r="B22" s="121" t="s">
        <v>6</v>
      </c>
      <c r="C22" s="121"/>
      <c r="D22" s="121"/>
      <c r="E22" s="121"/>
      <c r="F22" s="121"/>
      <c r="G22" s="121"/>
      <c r="H22" s="121"/>
      <c r="I22" s="121"/>
      <c r="J22" s="122"/>
      <c r="K22" s="63">
        <v>1907800</v>
      </c>
      <c r="L22" s="66">
        <v>1180333</v>
      </c>
      <c r="M22" s="58">
        <v>22639913</v>
      </c>
      <c r="N22" s="67">
        <f t="shared" si="0"/>
        <v>0.39541315139414762</v>
      </c>
      <c r="O22" s="38">
        <v>21912446</v>
      </c>
      <c r="P22" s="13">
        <v>20601531</v>
      </c>
      <c r="Q22" s="13">
        <v>18907303</v>
      </c>
      <c r="R22" s="12">
        <v>17167237</v>
      </c>
    </row>
    <row r="23" spans="1:18" s="4" customFormat="1" ht="24" hidden="1" customHeight="1" x14ac:dyDescent="0.15">
      <c r="B23" s="121" t="s">
        <v>5</v>
      </c>
      <c r="C23" s="121"/>
      <c r="D23" s="121"/>
      <c r="E23" s="121"/>
      <c r="F23" s="121"/>
      <c r="G23" s="121"/>
      <c r="H23" s="121"/>
      <c r="I23" s="121"/>
      <c r="J23" s="122"/>
      <c r="K23" s="63"/>
      <c r="L23" s="66"/>
      <c r="M23" s="58"/>
      <c r="N23" s="39"/>
      <c r="O23" s="38"/>
      <c r="P23" s="13"/>
      <c r="Q23" s="13"/>
      <c r="R23" s="12" t="s">
        <v>20</v>
      </c>
    </row>
    <row r="24" spans="1:18" s="4" customFormat="1" ht="12" hidden="1" customHeight="1" x14ac:dyDescent="0.15">
      <c r="A24" s="144"/>
      <c r="B24" s="144"/>
      <c r="C24" s="144"/>
      <c r="D24" s="144"/>
      <c r="E24" s="144"/>
      <c r="F24" s="144"/>
      <c r="G24" s="144"/>
      <c r="H24" s="144"/>
      <c r="I24" s="144"/>
      <c r="J24" s="145"/>
      <c r="K24" s="57"/>
      <c r="L24" s="58"/>
      <c r="M24" s="58"/>
      <c r="N24" s="39"/>
      <c r="O24" s="38"/>
      <c r="P24" s="13">
        <v>447580</v>
      </c>
      <c r="Q24" s="13"/>
      <c r="R24" s="12"/>
    </row>
    <row r="25" spans="1:18" s="4" customFormat="1" ht="24" hidden="1" customHeight="1" x14ac:dyDescent="0.15">
      <c r="A25" s="121" t="s">
        <v>2</v>
      </c>
      <c r="B25" s="121"/>
      <c r="C25" s="121"/>
      <c r="D25" s="121"/>
      <c r="E25" s="121"/>
      <c r="F25" s="121"/>
      <c r="G25" s="121"/>
      <c r="H25" s="121"/>
      <c r="I25" s="121"/>
      <c r="J25" s="122"/>
      <c r="K25" s="63"/>
      <c r="L25" s="66"/>
      <c r="M25" s="66"/>
      <c r="N25" s="39"/>
      <c r="O25" s="41"/>
      <c r="P25" s="15"/>
      <c r="Q25" s="15"/>
      <c r="R25" s="12" t="s">
        <v>20</v>
      </c>
    </row>
    <row r="26" spans="1:18" s="4" customFormat="1" ht="12" hidden="1" customHeight="1" x14ac:dyDescent="0.15">
      <c r="A26" s="146"/>
      <c r="B26" s="146"/>
      <c r="C26" s="146"/>
      <c r="D26" s="146"/>
      <c r="E26" s="146"/>
      <c r="F26" s="146"/>
      <c r="G26" s="146"/>
      <c r="H26" s="146"/>
      <c r="I26" s="146"/>
      <c r="J26" s="142"/>
      <c r="K26" s="63"/>
      <c r="L26" s="66"/>
      <c r="M26" s="66"/>
      <c r="N26" s="39"/>
      <c r="O26" s="41"/>
      <c r="P26" s="15"/>
      <c r="Q26" s="15"/>
      <c r="R26" s="12"/>
    </row>
    <row r="27" spans="1:18" s="4" customFormat="1" ht="24" hidden="1" customHeight="1" x14ac:dyDescent="0.15">
      <c r="A27" s="122" t="s">
        <v>3</v>
      </c>
      <c r="B27" s="141"/>
      <c r="C27" s="141"/>
      <c r="D27" s="141"/>
      <c r="E27" s="141"/>
      <c r="F27" s="141"/>
      <c r="G27" s="141"/>
      <c r="H27" s="141"/>
      <c r="I27" s="141"/>
      <c r="J27" s="141"/>
      <c r="K27" s="63"/>
      <c r="L27" s="66"/>
      <c r="M27" s="66"/>
      <c r="N27" s="39"/>
      <c r="O27" s="41"/>
      <c r="P27" s="15">
        <v>11751326</v>
      </c>
      <c r="Q27" s="15"/>
      <c r="R27" s="12" t="s">
        <v>20</v>
      </c>
    </row>
    <row r="28" spans="1:18" s="4" customFormat="1" ht="12" customHeight="1" x14ac:dyDescent="0.15">
      <c r="A28" s="142" t="s">
        <v>24</v>
      </c>
      <c r="B28" s="143"/>
      <c r="C28" s="143"/>
      <c r="D28" s="143"/>
      <c r="E28" s="143"/>
      <c r="F28" s="143"/>
      <c r="G28" s="143"/>
      <c r="H28" s="143"/>
      <c r="I28" s="143"/>
      <c r="J28" s="143"/>
      <c r="K28" s="63"/>
      <c r="L28" s="66"/>
      <c r="M28" s="66"/>
      <c r="N28" s="39"/>
      <c r="O28" s="41"/>
      <c r="P28" s="15"/>
      <c r="Q28" s="15"/>
      <c r="R28" s="12"/>
    </row>
    <row r="29" spans="1:18" s="4" customFormat="1" ht="24" customHeight="1" x14ac:dyDescent="0.15">
      <c r="A29" s="122" t="s">
        <v>10</v>
      </c>
      <c r="B29" s="141"/>
      <c r="C29" s="141"/>
      <c r="D29" s="141"/>
      <c r="E29" s="141"/>
      <c r="F29" s="141"/>
      <c r="G29" s="141"/>
      <c r="H29" s="141"/>
      <c r="I29" s="141"/>
      <c r="J29" s="141"/>
      <c r="K29" s="61" t="s">
        <v>20</v>
      </c>
      <c r="L29" s="66">
        <v>312020</v>
      </c>
      <c r="M29" s="58">
        <v>57420</v>
      </c>
      <c r="N29" s="67">
        <f>M29/$M$8</f>
        <v>1.0028582332914423E-3</v>
      </c>
      <c r="O29" s="38">
        <v>369440</v>
      </c>
      <c r="P29" s="13">
        <v>447580</v>
      </c>
      <c r="Q29" s="13">
        <v>525720</v>
      </c>
      <c r="R29" s="12">
        <v>603860</v>
      </c>
    </row>
    <row r="30" spans="1:18" s="4" customFormat="1" ht="12" customHeight="1" x14ac:dyDescent="0.15">
      <c r="A30" s="147"/>
      <c r="B30" s="147"/>
      <c r="C30" s="147"/>
      <c r="D30" s="147"/>
      <c r="E30" s="147"/>
      <c r="F30" s="147"/>
      <c r="G30" s="147"/>
      <c r="H30" s="147"/>
      <c r="I30" s="147"/>
      <c r="J30" s="148"/>
      <c r="K30" s="42"/>
      <c r="L30" s="43"/>
      <c r="M30" s="44"/>
      <c r="N30" s="45"/>
      <c r="O30" s="44"/>
      <c r="P30" s="16"/>
      <c r="Q30" s="16"/>
      <c r="R30" s="17"/>
    </row>
    <row r="31" spans="1:18" s="4" customFormat="1" ht="12" customHeight="1" x14ac:dyDescent="0.15">
      <c r="A31" s="139" t="s">
        <v>25</v>
      </c>
      <c r="B31" s="139"/>
      <c r="C31" s="139"/>
      <c r="D31" s="139"/>
      <c r="E31" s="139"/>
      <c r="F31" s="139"/>
      <c r="G31" s="139"/>
      <c r="H31" s="139"/>
      <c r="I31" s="139"/>
      <c r="J31" s="140"/>
      <c r="K31" s="46"/>
      <c r="L31" s="47"/>
      <c r="M31" s="47"/>
      <c r="N31" s="48"/>
      <c r="O31" s="47"/>
      <c r="P31" s="53"/>
      <c r="Q31" s="53"/>
      <c r="R31" s="18"/>
    </row>
    <row r="32" spans="1:18" s="4" customFormat="1" ht="24" customHeight="1" x14ac:dyDescent="0.15">
      <c r="A32" s="122" t="s">
        <v>12</v>
      </c>
      <c r="B32" s="141"/>
      <c r="C32" s="141"/>
      <c r="D32" s="141"/>
      <c r="E32" s="141"/>
      <c r="F32" s="141"/>
      <c r="G32" s="141"/>
      <c r="H32" s="141"/>
      <c r="I32" s="141"/>
      <c r="J32" s="141"/>
      <c r="K32" s="68">
        <v>1000000</v>
      </c>
      <c r="L32" s="69">
        <v>537293</v>
      </c>
      <c r="M32" s="69">
        <v>12713630</v>
      </c>
      <c r="N32" s="50"/>
      <c r="O32" s="49">
        <v>12250923</v>
      </c>
      <c r="P32" s="19">
        <v>11751326</v>
      </c>
      <c r="Q32" s="19">
        <v>11592514</v>
      </c>
      <c r="R32" s="19">
        <v>11496556</v>
      </c>
    </row>
    <row r="33" spans="1:18" s="4" customFormat="1" ht="12" customHeight="1" x14ac:dyDescent="0.15">
      <c r="A33" s="142" t="s">
        <v>26</v>
      </c>
      <c r="B33" s="143"/>
      <c r="C33" s="143"/>
      <c r="D33" s="143"/>
      <c r="E33" s="143"/>
      <c r="F33" s="143"/>
      <c r="G33" s="143"/>
      <c r="H33" s="143"/>
      <c r="I33" s="143"/>
      <c r="J33" s="143"/>
      <c r="K33" s="70"/>
      <c r="L33" s="71"/>
      <c r="M33" s="71"/>
      <c r="N33" s="52"/>
      <c r="O33" s="51"/>
      <c r="P33" s="55"/>
      <c r="Q33" s="55"/>
      <c r="R33" s="19"/>
    </row>
    <row r="34" spans="1:18" s="4" customFormat="1" ht="24" customHeight="1" x14ac:dyDescent="0.15">
      <c r="A34" s="122" t="s">
        <v>11</v>
      </c>
      <c r="B34" s="141"/>
      <c r="C34" s="141"/>
      <c r="D34" s="141"/>
      <c r="E34" s="141"/>
      <c r="F34" s="141"/>
      <c r="G34" s="141"/>
      <c r="H34" s="141"/>
      <c r="I34" s="141"/>
      <c r="J34" s="141"/>
      <c r="K34" s="68">
        <v>309600</v>
      </c>
      <c r="L34" s="69">
        <v>629188</v>
      </c>
      <c r="M34" s="69">
        <v>8683351</v>
      </c>
      <c r="N34" s="50"/>
      <c r="O34" s="49">
        <v>9002939</v>
      </c>
      <c r="P34" s="13">
        <v>9298333</v>
      </c>
      <c r="Q34" s="19">
        <v>9633188</v>
      </c>
      <c r="R34" s="19">
        <v>9791549</v>
      </c>
    </row>
    <row r="35" spans="1:18" s="10" customFormat="1" ht="12" customHeight="1" x14ac:dyDescent="0.15">
      <c r="A35" s="137"/>
      <c r="B35" s="138"/>
      <c r="C35" s="138"/>
      <c r="D35" s="138"/>
      <c r="E35" s="138"/>
      <c r="F35" s="138"/>
      <c r="G35" s="138"/>
      <c r="H35" s="138"/>
      <c r="I35" s="138"/>
      <c r="J35" s="138"/>
      <c r="K35" s="24"/>
      <c r="L35" s="25"/>
      <c r="M35" s="25"/>
      <c r="N35" s="26"/>
      <c r="O35" s="22"/>
      <c r="P35" s="20"/>
      <c r="Q35" s="21"/>
      <c r="R35" s="21"/>
    </row>
    <row r="36" spans="1:18" s="4" customFormat="1" ht="24" customHeight="1" x14ac:dyDescent="0.15">
      <c r="B36" s="136" t="s">
        <v>8</v>
      </c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</row>
  </sheetData>
  <mergeCells count="35">
    <mergeCell ref="B36:R36"/>
    <mergeCell ref="A35:J35"/>
    <mergeCell ref="B20:J20"/>
    <mergeCell ref="B21:J21"/>
    <mergeCell ref="A31:J31"/>
    <mergeCell ref="A29:J29"/>
    <mergeCell ref="A28:J28"/>
    <mergeCell ref="A27:J27"/>
    <mergeCell ref="A25:J25"/>
    <mergeCell ref="A24:J24"/>
    <mergeCell ref="B23:J23"/>
    <mergeCell ref="A34:J34"/>
    <mergeCell ref="A26:J26"/>
    <mergeCell ref="A33:J33"/>
    <mergeCell ref="A32:J32"/>
    <mergeCell ref="A30:J30"/>
    <mergeCell ref="A1:R1"/>
    <mergeCell ref="A7:J7"/>
    <mergeCell ref="B14:J14"/>
    <mergeCell ref="A8:J8"/>
    <mergeCell ref="A9:J9"/>
    <mergeCell ref="O4:R4"/>
    <mergeCell ref="A5:J6"/>
    <mergeCell ref="B13:J13"/>
    <mergeCell ref="A10:J10"/>
    <mergeCell ref="K4:N4"/>
    <mergeCell ref="K5:N5"/>
    <mergeCell ref="B12:J12"/>
    <mergeCell ref="B11:J11"/>
    <mergeCell ref="B17:J17"/>
    <mergeCell ref="B22:J22"/>
    <mergeCell ref="B15:J15"/>
    <mergeCell ref="B16:J16"/>
    <mergeCell ref="B19:J19"/>
    <mergeCell ref="B18:J18"/>
  </mergeCells>
  <phoneticPr fontId="2"/>
  <printOptions horizontalCentered="1"/>
  <pageMargins left="0.39370078740157483" right="0.39370078740157483" top="1.1811023622047245" bottom="0.39370078740157483" header="0.51181102362204722" footer="0.51181102362204722"/>
  <pageSetup paperSize="9" scale="83" firstPageNumber="118" orientation="portrait" useFirstPageNumber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showGridLines="0" tabSelected="1" zoomScaleNormal="100" workbookViewId="0">
      <selection sqref="A1:R1"/>
    </sheetView>
  </sheetViews>
  <sheetFormatPr defaultColWidth="1.875" defaultRowHeight="14.25" x14ac:dyDescent="0.15"/>
  <cols>
    <col min="1" max="10" width="1.875" style="72" customWidth="1"/>
    <col min="11" max="13" width="12.625" style="72" customWidth="1"/>
    <col min="14" max="14" width="7.75" style="72" customWidth="1"/>
    <col min="15" max="18" width="12.875" style="72" customWidth="1"/>
    <col min="19" max="16384" width="1.875" style="72"/>
  </cols>
  <sheetData>
    <row r="1" spans="1:20" ht="25.5" customHeight="1" x14ac:dyDescent="0.15">
      <c r="A1" s="170" t="s">
        <v>36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</row>
    <row r="2" spans="1:20" ht="25.5" customHeight="1" x14ac:dyDescent="0.1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20" s="73" customFormat="1" ht="24" customHeight="1" x14ac:dyDescent="0.1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79" t="s">
        <v>46</v>
      </c>
    </row>
    <row r="4" spans="1:20" s="73" customFormat="1" ht="30" customHeight="1" x14ac:dyDescent="0.15">
      <c r="A4" s="171" t="s">
        <v>28</v>
      </c>
      <c r="B4" s="171"/>
      <c r="C4" s="171"/>
      <c r="D4" s="171"/>
      <c r="E4" s="171"/>
      <c r="F4" s="171"/>
      <c r="G4" s="171"/>
      <c r="H4" s="171"/>
      <c r="I4" s="171"/>
      <c r="J4" s="172"/>
      <c r="K4" s="177" t="s">
        <v>53</v>
      </c>
      <c r="L4" s="178"/>
      <c r="M4" s="178"/>
      <c r="N4" s="179"/>
      <c r="O4" s="85" t="s">
        <v>52</v>
      </c>
      <c r="P4" s="85" t="s">
        <v>48</v>
      </c>
      <c r="Q4" s="85" t="s">
        <v>47</v>
      </c>
      <c r="R4" s="117" t="s">
        <v>51</v>
      </c>
      <c r="S4" s="74"/>
      <c r="T4" s="74"/>
    </row>
    <row r="5" spans="1:20" s="73" customFormat="1" ht="24" customHeight="1" x14ac:dyDescent="0.15">
      <c r="A5" s="173"/>
      <c r="B5" s="173"/>
      <c r="C5" s="173"/>
      <c r="D5" s="173"/>
      <c r="E5" s="173"/>
      <c r="F5" s="173"/>
      <c r="G5" s="173"/>
      <c r="H5" s="173"/>
      <c r="I5" s="173"/>
      <c r="J5" s="174"/>
      <c r="K5" s="113" t="s">
        <v>27</v>
      </c>
      <c r="L5" s="114" t="s">
        <v>16</v>
      </c>
      <c r="M5" s="115" t="s">
        <v>0</v>
      </c>
      <c r="N5" s="116" t="s">
        <v>17</v>
      </c>
      <c r="O5" s="86" t="s">
        <v>18</v>
      </c>
      <c r="P5" s="86" t="s">
        <v>18</v>
      </c>
      <c r="Q5" s="86" t="s">
        <v>18</v>
      </c>
      <c r="R5" s="118" t="s">
        <v>18</v>
      </c>
      <c r="S5" s="74"/>
      <c r="T5" s="74"/>
    </row>
    <row r="6" spans="1:20" s="74" customFormat="1" ht="12" customHeight="1" x14ac:dyDescent="0.15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80"/>
      <c r="L6" s="181"/>
      <c r="M6" s="181"/>
      <c r="N6" s="182"/>
      <c r="O6" s="87"/>
      <c r="P6" s="87"/>
      <c r="Q6" s="88"/>
      <c r="R6" s="103"/>
    </row>
    <row r="7" spans="1:20" s="73" customFormat="1" ht="24" customHeight="1" x14ac:dyDescent="0.15">
      <c r="A7" s="162" t="s">
        <v>29</v>
      </c>
      <c r="B7" s="162"/>
      <c r="C7" s="162"/>
      <c r="D7" s="162"/>
      <c r="E7" s="162"/>
      <c r="F7" s="162"/>
      <c r="G7" s="162"/>
      <c r="H7" s="162"/>
      <c r="I7" s="162"/>
      <c r="J7" s="162"/>
      <c r="K7" s="183">
        <f t="shared" ref="K7:M7" si="0">SUM(K9,K23:K26)</f>
        <v>3519800</v>
      </c>
      <c r="L7" s="184">
        <f t="shared" si="0"/>
        <v>5026193</v>
      </c>
      <c r="M7" s="90">
        <f t="shared" si="0"/>
        <v>37445635</v>
      </c>
      <c r="N7" s="185">
        <v>1</v>
      </c>
      <c r="O7" s="90">
        <v>38952028</v>
      </c>
      <c r="P7" s="89">
        <v>42355400</v>
      </c>
      <c r="Q7" s="89">
        <v>44951313</v>
      </c>
      <c r="R7" s="90">
        <v>47968444</v>
      </c>
      <c r="S7" s="74"/>
      <c r="T7" s="74"/>
    </row>
    <row r="8" spans="1:20" s="73" customFormat="1" ht="12" customHeight="1" x14ac:dyDescent="0.15">
      <c r="A8" s="176" t="s">
        <v>19</v>
      </c>
      <c r="B8" s="176"/>
      <c r="C8" s="176"/>
      <c r="D8" s="176"/>
      <c r="E8" s="176"/>
      <c r="F8" s="176"/>
      <c r="G8" s="176"/>
      <c r="H8" s="176"/>
      <c r="I8" s="176"/>
      <c r="J8" s="176"/>
      <c r="K8" s="186"/>
      <c r="L8" s="92"/>
      <c r="M8" s="92"/>
      <c r="N8" s="187"/>
      <c r="O8" s="92"/>
      <c r="P8" s="91"/>
      <c r="Q8" s="91"/>
      <c r="R8" s="92"/>
      <c r="S8" s="74"/>
      <c r="T8" s="74"/>
    </row>
    <row r="9" spans="1:20" s="73" customFormat="1" ht="24" customHeight="1" x14ac:dyDescent="0.15">
      <c r="A9" s="162" t="s">
        <v>1</v>
      </c>
      <c r="B9" s="162"/>
      <c r="C9" s="162"/>
      <c r="D9" s="162"/>
      <c r="E9" s="162"/>
      <c r="F9" s="162"/>
      <c r="G9" s="162"/>
      <c r="H9" s="162"/>
      <c r="I9" s="162"/>
      <c r="J9" s="162"/>
      <c r="K9" s="188">
        <f t="shared" ref="K9:M9" si="1">SUM(K10:K21)</f>
        <v>3519800</v>
      </c>
      <c r="L9" s="94">
        <f t="shared" si="1"/>
        <v>5026193</v>
      </c>
      <c r="M9" s="94">
        <f t="shared" si="1"/>
        <v>37445635</v>
      </c>
      <c r="N9" s="185">
        <f>SUM(N10:N21)</f>
        <v>1</v>
      </c>
      <c r="O9" s="94">
        <v>38952028</v>
      </c>
      <c r="P9" s="93">
        <v>42355400</v>
      </c>
      <c r="Q9" s="93">
        <v>44951313</v>
      </c>
      <c r="R9" s="94">
        <v>47968444</v>
      </c>
      <c r="S9" s="74"/>
      <c r="T9" s="74"/>
    </row>
    <row r="10" spans="1:20" s="73" customFormat="1" ht="24" customHeight="1" x14ac:dyDescent="0.15">
      <c r="A10" s="82"/>
      <c r="B10" s="162" t="s">
        <v>30</v>
      </c>
      <c r="C10" s="162"/>
      <c r="D10" s="162"/>
      <c r="E10" s="162"/>
      <c r="F10" s="162"/>
      <c r="G10" s="162"/>
      <c r="H10" s="162"/>
      <c r="I10" s="162"/>
      <c r="J10" s="162"/>
      <c r="K10" s="188">
        <v>38800</v>
      </c>
      <c r="L10" s="90">
        <v>233934</v>
      </c>
      <c r="M10" s="90">
        <v>344710</v>
      </c>
      <c r="N10" s="185">
        <v>8.9999999999999993E-3</v>
      </c>
      <c r="O10" s="90">
        <v>539844</v>
      </c>
      <c r="P10" s="89">
        <v>901998</v>
      </c>
      <c r="Q10" s="89">
        <v>1358598</v>
      </c>
      <c r="R10" s="90">
        <v>1941442</v>
      </c>
      <c r="S10" s="74"/>
      <c r="T10" s="74"/>
    </row>
    <row r="11" spans="1:20" s="73" customFormat="1" ht="24" customHeight="1" x14ac:dyDescent="0.15">
      <c r="A11" s="82"/>
      <c r="B11" s="162" t="s">
        <v>31</v>
      </c>
      <c r="C11" s="162"/>
      <c r="D11" s="162"/>
      <c r="E11" s="162"/>
      <c r="F11" s="162"/>
      <c r="G11" s="162"/>
      <c r="H11" s="162"/>
      <c r="I11" s="162"/>
      <c r="J11" s="162"/>
      <c r="K11" s="188">
        <v>305000</v>
      </c>
      <c r="L11" s="90">
        <v>122007</v>
      </c>
      <c r="M11" s="90">
        <v>2211319</v>
      </c>
      <c r="N11" s="185">
        <v>5.8999999999999997E-2</v>
      </c>
      <c r="O11" s="90">
        <v>2028326</v>
      </c>
      <c r="P11" s="89">
        <v>1256104</v>
      </c>
      <c r="Q11" s="89">
        <v>896167</v>
      </c>
      <c r="R11" s="90">
        <v>943791</v>
      </c>
      <c r="S11" s="74"/>
      <c r="T11" s="74"/>
    </row>
    <row r="12" spans="1:20" s="73" customFormat="1" ht="24" customHeight="1" x14ac:dyDescent="0.15">
      <c r="A12" s="82"/>
      <c r="B12" s="162" t="s">
        <v>32</v>
      </c>
      <c r="C12" s="162"/>
      <c r="D12" s="162"/>
      <c r="E12" s="162"/>
      <c r="F12" s="162"/>
      <c r="G12" s="162"/>
      <c r="H12" s="162"/>
      <c r="I12" s="162"/>
      <c r="J12" s="162"/>
      <c r="K12" s="188">
        <v>47400</v>
      </c>
      <c r="L12" s="90">
        <v>415865</v>
      </c>
      <c r="M12" s="90">
        <v>1598035</v>
      </c>
      <c r="N12" s="185">
        <v>4.2999999999999997E-2</v>
      </c>
      <c r="O12" s="90">
        <v>1966500</v>
      </c>
      <c r="P12" s="89">
        <v>2378194</v>
      </c>
      <c r="Q12" s="89">
        <v>2720729</v>
      </c>
      <c r="R12" s="90">
        <v>3131308</v>
      </c>
      <c r="S12" s="74"/>
      <c r="T12" s="74"/>
    </row>
    <row r="13" spans="1:20" s="73" customFormat="1" ht="24" customHeight="1" x14ac:dyDescent="0.15">
      <c r="A13" s="82"/>
      <c r="B13" s="162" t="s">
        <v>7</v>
      </c>
      <c r="C13" s="162"/>
      <c r="D13" s="162"/>
      <c r="E13" s="162"/>
      <c r="F13" s="162"/>
      <c r="G13" s="162"/>
      <c r="H13" s="162"/>
      <c r="I13" s="162"/>
      <c r="J13" s="162"/>
      <c r="K13" s="188" t="s">
        <v>13</v>
      </c>
      <c r="L13" s="90">
        <v>51946</v>
      </c>
      <c r="M13" s="90">
        <v>102189</v>
      </c>
      <c r="N13" s="185">
        <v>3.0000000000000001E-3</v>
      </c>
      <c r="O13" s="90">
        <v>154135</v>
      </c>
      <c r="P13" s="89">
        <v>205406</v>
      </c>
      <c r="Q13" s="89">
        <v>256464</v>
      </c>
      <c r="R13" s="90">
        <v>307311</v>
      </c>
      <c r="S13" s="74"/>
      <c r="T13" s="74"/>
    </row>
    <row r="14" spans="1:20" s="73" customFormat="1" ht="24" customHeight="1" x14ac:dyDescent="0.15">
      <c r="A14" s="82"/>
      <c r="B14" s="162" t="s">
        <v>33</v>
      </c>
      <c r="C14" s="162"/>
      <c r="D14" s="162"/>
      <c r="E14" s="162"/>
      <c r="F14" s="162"/>
      <c r="G14" s="162"/>
      <c r="H14" s="162"/>
      <c r="I14" s="162"/>
      <c r="J14" s="162"/>
      <c r="K14" s="188">
        <v>616000</v>
      </c>
      <c r="L14" s="90">
        <v>762722</v>
      </c>
      <c r="M14" s="90">
        <v>4525946</v>
      </c>
      <c r="N14" s="185">
        <v>0.121</v>
      </c>
      <c r="O14" s="90">
        <v>4672668</v>
      </c>
      <c r="P14" s="89">
        <v>4894659</v>
      </c>
      <c r="Q14" s="89">
        <v>5336169</v>
      </c>
      <c r="R14" s="90">
        <v>5866405</v>
      </c>
      <c r="S14" s="74"/>
      <c r="T14" s="74"/>
    </row>
    <row r="15" spans="1:20" s="73" customFormat="1" ht="24" customHeight="1" x14ac:dyDescent="0.15">
      <c r="A15" s="82"/>
      <c r="B15" s="162" t="s">
        <v>34</v>
      </c>
      <c r="C15" s="162"/>
      <c r="D15" s="162"/>
      <c r="E15" s="162"/>
      <c r="F15" s="162"/>
      <c r="G15" s="162"/>
      <c r="H15" s="162"/>
      <c r="I15" s="162"/>
      <c r="J15" s="162"/>
      <c r="K15" s="188">
        <v>43000</v>
      </c>
      <c r="L15" s="90">
        <v>96483</v>
      </c>
      <c r="M15" s="90">
        <v>1018913</v>
      </c>
      <c r="N15" s="185">
        <v>2.7E-2</v>
      </c>
      <c r="O15" s="90">
        <v>1072396</v>
      </c>
      <c r="P15" s="89">
        <v>1013238</v>
      </c>
      <c r="Q15" s="89">
        <v>1055065</v>
      </c>
      <c r="R15" s="90">
        <v>1069784</v>
      </c>
      <c r="S15" s="74"/>
      <c r="T15" s="74"/>
    </row>
    <row r="16" spans="1:20" s="73" customFormat="1" ht="24" customHeight="1" x14ac:dyDescent="0.15">
      <c r="A16" s="82"/>
      <c r="B16" s="162" t="s">
        <v>35</v>
      </c>
      <c r="C16" s="162"/>
      <c r="D16" s="162"/>
      <c r="E16" s="162"/>
      <c r="F16" s="162"/>
      <c r="G16" s="162"/>
      <c r="H16" s="162"/>
      <c r="I16" s="162"/>
      <c r="J16" s="162"/>
      <c r="K16" s="188">
        <v>2355400</v>
      </c>
      <c r="L16" s="90">
        <v>1401563</v>
      </c>
      <c r="M16" s="90">
        <v>11345950</v>
      </c>
      <c r="N16" s="185">
        <v>0.30299999999999999</v>
      </c>
      <c r="O16" s="90">
        <v>10392113</v>
      </c>
      <c r="P16" s="89">
        <v>11829412</v>
      </c>
      <c r="Q16" s="89">
        <v>11960346</v>
      </c>
      <c r="R16" s="90">
        <v>12930233</v>
      </c>
      <c r="S16" s="74"/>
      <c r="T16" s="74"/>
    </row>
    <row r="17" spans="1:20" s="73" customFormat="1" ht="24" customHeight="1" x14ac:dyDescent="0.15">
      <c r="A17" s="82"/>
      <c r="B17" s="162" t="s">
        <v>21</v>
      </c>
      <c r="C17" s="162"/>
      <c r="D17" s="162"/>
      <c r="E17" s="162"/>
      <c r="F17" s="162"/>
      <c r="G17" s="162"/>
      <c r="H17" s="162"/>
      <c r="I17" s="162"/>
      <c r="J17" s="162"/>
      <c r="K17" s="188" t="s">
        <v>13</v>
      </c>
      <c r="L17" s="94" t="s">
        <v>13</v>
      </c>
      <c r="M17" s="94" t="s">
        <v>13</v>
      </c>
      <c r="N17" s="185" t="s">
        <v>13</v>
      </c>
      <c r="O17" s="94" t="s">
        <v>20</v>
      </c>
      <c r="P17" s="93" t="s">
        <v>13</v>
      </c>
      <c r="Q17" s="93" t="s">
        <v>20</v>
      </c>
      <c r="R17" s="94">
        <v>0</v>
      </c>
      <c r="S17" s="74"/>
      <c r="T17" s="74"/>
    </row>
    <row r="18" spans="1:20" s="73" customFormat="1" ht="24" customHeight="1" x14ac:dyDescent="0.15">
      <c r="A18" s="82"/>
      <c r="B18" s="162" t="s">
        <v>22</v>
      </c>
      <c r="C18" s="162"/>
      <c r="D18" s="162"/>
      <c r="E18" s="162"/>
      <c r="F18" s="162"/>
      <c r="G18" s="162"/>
      <c r="H18" s="162"/>
      <c r="I18" s="162"/>
      <c r="J18" s="162"/>
      <c r="K18" s="188" t="s">
        <v>13</v>
      </c>
      <c r="L18" s="90">
        <v>400</v>
      </c>
      <c r="M18" s="90">
        <v>2000</v>
      </c>
      <c r="N18" s="185">
        <v>0</v>
      </c>
      <c r="O18" s="94">
        <v>2400</v>
      </c>
      <c r="P18" s="93">
        <v>2800</v>
      </c>
      <c r="Q18" s="93">
        <v>3200</v>
      </c>
      <c r="R18" s="94">
        <v>3200</v>
      </c>
      <c r="S18" s="74"/>
      <c r="T18" s="74"/>
    </row>
    <row r="19" spans="1:20" s="73" customFormat="1" ht="24" customHeight="1" x14ac:dyDescent="0.15">
      <c r="A19" s="82"/>
      <c r="B19" s="162" t="s">
        <v>23</v>
      </c>
      <c r="C19" s="162"/>
      <c r="D19" s="162"/>
      <c r="E19" s="162"/>
      <c r="F19" s="162"/>
      <c r="G19" s="162"/>
      <c r="H19" s="162"/>
      <c r="I19" s="162"/>
      <c r="J19" s="162"/>
      <c r="K19" s="188" t="s">
        <v>13</v>
      </c>
      <c r="L19" s="90">
        <v>49024</v>
      </c>
      <c r="M19" s="90">
        <v>35990</v>
      </c>
      <c r="N19" s="185">
        <v>1E-3</v>
      </c>
      <c r="O19" s="94">
        <v>85014</v>
      </c>
      <c r="P19" s="93">
        <v>155269</v>
      </c>
      <c r="Q19" s="93">
        <v>247255</v>
      </c>
      <c r="R19" s="90">
        <v>361250</v>
      </c>
      <c r="S19" s="74"/>
      <c r="T19" s="74"/>
    </row>
    <row r="20" spans="1:20" s="73" customFormat="1" ht="24" customHeight="1" x14ac:dyDescent="0.15">
      <c r="A20" s="82"/>
      <c r="B20" s="163" t="s">
        <v>4</v>
      </c>
      <c r="C20" s="163"/>
      <c r="D20" s="163"/>
      <c r="E20" s="163"/>
      <c r="F20" s="163"/>
      <c r="G20" s="163"/>
      <c r="H20" s="163"/>
      <c r="I20" s="163"/>
      <c r="J20" s="163"/>
      <c r="K20" s="188" t="s">
        <v>13</v>
      </c>
      <c r="L20" s="94" t="s">
        <v>13</v>
      </c>
      <c r="M20" s="94" t="s">
        <v>13</v>
      </c>
      <c r="N20" s="185" t="s">
        <v>13</v>
      </c>
      <c r="O20" s="94" t="s">
        <v>20</v>
      </c>
      <c r="P20" s="93" t="s">
        <v>13</v>
      </c>
      <c r="Q20" s="93" t="s">
        <v>20</v>
      </c>
      <c r="R20" s="94">
        <v>0</v>
      </c>
      <c r="S20" s="74"/>
      <c r="T20" s="74"/>
    </row>
    <row r="21" spans="1:20" s="73" customFormat="1" ht="24" customHeight="1" x14ac:dyDescent="0.15">
      <c r="A21" s="82"/>
      <c r="B21" s="163" t="s">
        <v>6</v>
      </c>
      <c r="C21" s="163"/>
      <c r="D21" s="163"/>
      <c r="E21" s="163"/>
      <c r="F21" s="163"/>
      <c r="G21" s="163"/>
      <c r="H21" s="163"/>
      <c r="I21" s="163"/>
      <c r="J21" s="163"/>
      <c r="K21" s="188">
        <v>114200</v>
      </c>
      <c r="L21" s="96">
        <v>1892249</v>
      </c>
      <c r="M21" s="90">
        <v>16260583</v>
      </c>
      <c r="N21" s="185">
        <v>0.434</v>
      </c>
      <c r="O21" s="90">
        <v>18038632</v>
      </c>
      <c r="P21" s="89">
        <v>19718320</v>
      </c>
      <c r="Q21" s="89">
        <v>21117320</v>
      </c>
      <c r="R21" s="90">
        <v>21413720</v>
      </c>
      <c r="S21" s="74"/>
      <c r="T21" s="74"/>
    </row>
    <row r="22" spans="1:20" s="73" customFormat="1" ht="12" customHeight="1" x14ac:dyDescent="0.15">
      <c r="A22" s="164" t="s">
        <v>19</v>
      </c>
      <c r="B22" s="165"/>
      <c r="C22" s="165"/>
      <c r="D22" s="165"/>
      <c r="E22" s="165"/>
      <c r="F22" s="165"/>
      <c r="G22" s="165"/>
      <c r="H22" s="165"/>
      <c r="I22" s="165"/>
      <c r="J22" s="166"/>
      <c r="K22" s="189"/>
      <c r="L22" s="96"/>
      <c r="M22" s="96"/>
      <c r="N22" s="185"/>
      <c r="O22" s="96"/>
      <c r="P22" s="95"/>
      <c r="Q22" s="95"/>
      <c r="R22" s="96"/>
      <c r="S22" s="74"/>
      <c r="T22" s="74"/>
    </row>
    <row r="23" spans="1:20" s="73" customFormat="1" ht="24" customHeight="1" x14ac:dyDescent="0.15">
      <c r="A23" s="167" t="s">
        <v>42</v>
      </c>
      <c r="B23" s="168"/>
      <c r="C23" s="168"/>
      <c r="D23" s="168"/>
      <c r="E23" s="168"/>
      <c r="F23" s="168"/>
      <c r="G23" s="168"/>
      <c r="H23" s="168"/>
      <c r="I23" s="168"/>
      <c r="J23" s="169"/>
      <c r="K23" s="188" t="s">
        <v>13</v>
      </c>
      <c r="L23" s="94" t="s">
        <v>13</v>
      </c>
      <c r="M23" s="94" t="s">
        <v>13</v>
      </c>
      <c r="N23" s="185" t="s">
        <v>13</v>
      </c>
      <c r="O23" s="94" t="s">
        <v>20</v>
      </c>
      <c r="P23" s="93" t="s">
        <v>13</v>
      </c>
      <c r="Q23" s="93" t="s">
        <v>20</v>
      </c>
      <c r="R23" s="94">
        <v>0</v>
      </c>
      <c r="S23" s="74"/>
      <c r="T23" s="74"/>
    </row>
    <row r="24" spans="1:20" s="73" customFormat="1" ht="24" customHeight="1" x14ac:dyDescent="0.15">
      <c r="A24" s="82"/>
      <c r="B24" s="162" t="s">
        <v>43</v>
      </c>
      <c r="C24" s="162"/>
      <c r="D24" s="162"/>
      <c r="E24" s="162"/>
      <c r="F24" s="162"/>
      <c r="G24" s="162"/>
      <c r="H24" s="162"/>
      <c r="I24" s="162"/>
      <c r="J24" s="162"/>
      <c r="K24" s="188" t="s">
        <v>13</v>
      </c>
      <c r="L24" s="94" t="s">
        <v>13</v>
      </c>
      <c r="M24" s="94" t="s">
        <v>13</v>
      </c>
      <c r="N24" s="185" t="s">
        <v>13</v>
      </c>
      <c r="O24" s="94" t="s">
        <v>20</v>
      </c>
      <c r="P24" s="93" t="s">
        <v>13</v>
      </c>
      <c r="Q24" s="93" t="s">
        <v>20</v>
      </c>
      <c r="R24" s="94">
        <v>0</v>
      </c>
      <c r="S24" s="74"/>
      <c r="T24" s="74"/>
    </row>
    <row r="25" spans="1:20" s="73" customFormat="1" ht="24" customHeight="1" x14ac:dyDescent="0.15">
      <c r="A25" s="82"/>
      <c r="B25" s="162" t="s">
        <v>44</v>
      </c>
      <c r="C25" s="162"/>
      <c r="D25" s="162"/>
      <c r="E25" s="162"/>
      <c r="F25" s="162"/>
      <c r="G25" s="162"/>
      <c r="H25" s="162"/>
      <c r="I25" s="162"/>
      <c r="J25" s="162"/>
      <c r="K25" s="188" t="s">
        <v>13</v>
      </c>
      <c r="L25" s="94" t="s">
        <v>13</v>
      </c>
      <c r="M25" s="94" t="s">
        <v>13</v>
      </c>
      <c r="N25" s="185" t="s">
        <v>13</v>
      </c>
      <c r="O25" s="94" t="s">
        <v>20</v>
      </c>
      <c r="P25" s="93" t="s">
        <v>13</v>
      </c>
      <c r="Q25" s="93" t="s">
        <v>20</v>
      </c>
      <c r="R25" s="94">
        <v>0</v>
      </c>
      <c r="S25" s="74"/>
      <c r="T25" s="74"/>
    </row>
    <row r="26" spans="1:20" s="73" customFormat="1" ht="24" customHeight="1" x14ac:dyDescent="0.15">
      <c r="A26" s="82"/>
      <c r="B26" s="162" t="s">
        <v>45</v>
      </c>
      <c r="C26" s="162"/>
      <c r="D26" s="162"/>
      <c r="E26" s="162"/>
      <c r="F26" s="162"/>
      <c r="G26" s="162"/>
      <c r="H26" s="162"/>
      <c r="I26" s="162"/>
      <c r="J26" s="162"/>
      <c r="K26" s="188" t="s">
        <v>13</v>
      </c>
      <c r="L26" s="94" t="s">
        <v>13</v>
      </c>
      <c r="M26" s="94" t="s">
        <v>13</v>
      </c>
      <c r="N26" s="185" t="s">
        <v>13</v>
      </c>
      <c r="O26" s="94" t="s">
        <v>20</v>
      </c>
      <c r="P26" s="93" t="s">
        <v>13</v>
      </c>
      <c r="Q26" s="93" t="s">
        <v>20</v>
      </c>
      <c r="R26" s="94">
        <v>0</v>
      </c>
      <c r="S26" s="74"/>
      <c r="T26" s="74"/>
    </row>
    <row r="27" spans="1:20" s="73" customFormat="1" ht="12" customHeight="1" x14ac:dyDescent="0.15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90"/>
      <c r="L27" s="191"/>
      <c r="M27" s="97"/>
      <c r="N27" s="192"/>
      <c r="O27" s="97"/>
      <c r="P27" s="98"/>
      <c r="Q27" s="97"/>
      <c r="R27" s="104"/>
      <c r="S27" s="74"/>
      <c r="T27" s="74"/>
    </row>
    <row r="28" spans="1:20" s="73" customFormat="1" ht="12" customHeight="1" x14ac:dyDescent="0.15">
      <c r="A28" s="161" t="s">
        <v>19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07"/>
      <c r="L28" s="75"/>
      <c r="M28" s="75"/>
      <c r="N28" s="193"/>
      <c r="O28" s="102"/>
      <c r="P28" s="100"/>
      <c r="Q28" s="99"/>
      <c r="R28" s="105"/>
      <c r="S28" s="74"/>
      <c r="T28" s="74"/>
    </row>
    <row r="29" spans="1:20" s="73" customFormat="1" ht="24" customHeight="1" x14ac:dyDescent="0.15">
      <c r="A29" s="149" t="s">
        <v>49</v>
      </c>
      <c r="B29" s="150"/>
      <c r="C29" s="150"/>
      <c r="D29" s="150"/>
      <c r="E29" s="150"/>
      <c r="F29" s="150"/>
      <c r="G29" s="150"/>
      <c r="H29" s="150"/>
      <c r="I29" s="150"/>
      <c r="J29" s="151"/>
      <c r="K29" s="188">
        <v>413400</v>
      </c>
      <c r="L29" s="90">
        <v>736774</v>
      </c>
      <c r="M29" s="90">
        <v>14538913</v>
      </c>
      <c r="N29" s="194"/>
      <c r="O29" s="109">
        <v>14862287</v>
      </c>
      <c r="P29" s="76">
        <v>15071030</v>
      </c>
      <c r="Q29" s="83">
        <v>13352856</v>
      </c>
      <c r="R29" s="106">
        <v>13452630</v>
      </c>
      <c r="S29" s="74"/>
      <c r="T29" s="74"/>
    </row>
    <row r="30" spans="1:20" s="73" customFormat="1" ht="12" customHeight="1" x14ac:dyDescent="0.15">
      <c r="A30" s="152" t="s">
        <v>19</v>
      </c>
      <c r="B30" s="153"/>
      <c r="C30" s="153"/>
      <c r="D30" s="153"/>
      <c r="E30" s="153"/>
      <c r="F30" s="153"/>
      <c r="G30" s="153"/>
      <c r="H30" s="153"/>
      <c r="I30" s="153"/>
      <c r="J30" s="154"/>
      <c r="K30" s="195"/>
      <c r="L30" s="196"/>
      <c r="M30" s="196"/>
      <c r="N30" s="197"/>
      <c r="O30" s="109"/>
      <c r="P30" s="77"/>
      <c r="Q30" s="75"/>
      <c r="R30" s="107"/>
      <c r="S30" s="74"/>
      <c r="T30" s="74"/>
    </row>
    <row r="31" spans="1:20" s="73" customFormat="1" ht="24" customHeight="1" x14ac:dyDescent="0.15">
      <c r="A31" s="149" t="s">
        <v>50</v>
      </c>
      <c r="B31" s="150"/>
      <c r="C31" s="150"/>
      <c r="D31" s="150"/>
      <c r="E31" s="150"/>
      <c r="F31" s="150"/>
      <c r="G31" s="150"/>
      <c r="H31" s="150"/>
      <c r="I31" s="150"/>
      <c r="J31" s="151"/>
      <c r="K31" s="188">
        <v>226700</v>
      </c>
      <c r="L31" s="90">
        <v>484611</v>
      </c>
      <c r="M31" s="90">
        <v>7640044</v>
      </c>
      <c r="N31" s="109"/>
      <c r="O31" s="109">
        <v>7897955</v>
      </c>
      <c r="P31" s="76">
        <v>8101943</v>
      </c>
      <c r="Q31" s="83">
        <v>7756267</v>
      </c>
      <c r="R31" s="106">
        <v>8145809</v>
      </c>
      <c r="S31" s="74"/>
      <c r="T31" s="74"/>
    </row>
    <row r="32" spans="1:20" s="74" customFormat="1" ht="12" customHeight="1" x14ac:dyDescent="0.15">
      <c r="A32" s="155"/>
      <c r="B32" s="156"/>
      <c r="C32" s="156"/>
      <c r="D32" s="156"/>
      <c r="E32" s="156"/>
      <c r="F32" s="156"/>
      <c r="G32" s="156"/>
      <c r="H32" s="156"/>
      <c r="I32" s="156"/>
      <c r="J32" s="157"/>
      <c r="K32" s="110"/>
      <c r="L32" s="111"/>
      <c r="M32" s="111"/>
      <c r="N32" s="112"/>
      <c r="O32" s="108"/>
      <c r="P32" s="84"/>
      <c r="Q32" s="108"/>
      <c r="R32" s="101"/>
    </row>
    <row r="33" spans="2:20" s="73" customFormat="1" ht="20.100000000000001" customHeight="1" x14ac:dyDescent="0.15">
      <c r="B33" s="158" t="s">
        <v>8</v>
      </c>
      <c r="C33" s="158"/>
      <c r="D33" s="158"/>
      <c r="E33" s="158"/>
      <c r="F33" s="158"/>
      <c r="G33" s="158"/>
      <c r="H33" s="158"/>
      <c r="I33" s="158"/>
      <c r="J33" s="158"/>
      <c r="K33" s="159"/>
      <c r="L33" s="159"/>
      <c r="M33" s="159"/>
      <c r="N33" s="159"/>
      <c r="O33" s="158"/>
      <c r="P33" s="158"/>
      <c r="Q33" s="158"/>
      <c r="R33" s="158"/>
      <c r="S33" s="74"/>
      <c r="T33" s="74"/>
    </row>
    <row r="34" spans="2:20" x14ac:dyDescent="0.15">
      <c r="S34" s="78"/>
      <c r="T34" s="78"/>
    </row>
    <row r="35" spans="2:20" x14ac:dyDescent="0.15">
      <c r="S35" s="78"/>
      <c r="T35" s="78"/>
    </row>
    <row r="36" spans="2:20" x14ac:dyDescent="0.15">
      <c r="S36" s="78"/>
      <c r="T36" s="78"/>
    </row>
    <row r="37" spans="2:20" x14ac:dyDescent="0.15">
      <c r="S37" s="78"/>
      <c r="T37" s="78"/>
    </row>
    <row r="38" spans="2:20" x14ac:dyDescent="0.15">
      <c r="S38" s="78"/>
      <c r="T38" s="78"/>
    </row>
  </sheetData>
  <mergeCells count="31">
    <mergeCell ref="A1:R1"/>
    <mergeCell ref="A4:J5"/>
    <mergeCell ref="K4:N4"/>
    <mergeCell ref="A6:J6"/>
    <mergeCell ref="B18:J18"/>
    <mergeCell ref="A7:J7"/>
    <mergeCell ref="A8:J8"/>
    <mergeCell ref="A9:J9"/>
    <mergeCell ref="B10:J10"/>
    <mergeCell ref="B11:J11"/>
    <mergeCell ref="B12:J12"/>
    <mergeCell ref="B13:J13"/>
    <mergeCell ref="B14:J14"/>
    <mergeCell ref="B15:J15"/>
    <mergeCell ref="B16:J16"/>
    <mergeCell ref="B17:J17"/>
    <mergeCell ref="A27:J27"/>
    <mergeCell ref="A28:J28"/>
    <mergeCell ref="B19:J19"/>
    <mergeCell ref="B20:J20"/>
    <mergeCell ref="B21:J21"/>
    <mergeCell ref="B24:J24"/>
    <mergeCell ref="B25:J25"/>
    <mergeCell ref="B26:J26"/>
    <mergeCell ref="A22:J22"/>
    <mergeCell ref="A23:J23"/>
    <mergeCell ref="A29:J29"/>
    <mergeCell ref="A30:J30"/>
    <mergeCell ref="A31:J31"/>
    <mergeCell ref="A32:J32"/>
    <mergeCell ref="B33:R33"/>
  </mergeCells>
  <phoneticPr fontId="2"/>
  <printOptions horizontalCentered="1"/>
  <pageMargins left="0.59055118110236227" right="0.19685039370078741" top="1.1811023622047245" bottom="0.39370078740157483" header="0.51181102362204722" footer="0.51181102362204722"/>
  <pageSetup paperSize="9" scale="84" firstPageNumber="11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16-7ぼつ</vt:lpstr>
      <vt:lpstr>16-7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市債の状況</dc:title>
  <dc:creator>財政課，経営企画課</dc:creator>
  <dc:description>加工済</dc:description>
  <cp:lastModifiedBy>八千代市</cp:lastModifiedBy>
  <cp:lastPrinted>2026-03-05T06:32:16Z</cp:lastPrinted>
  <dcterms:created xsi:type="dcterms:W3CDTF">2002-07-09T07:34:36Z</dcterms:created>
  <dcterms:modified xsi:type="dcterms:W3CDTF">2026-03-16T05:48:37Z</dcterms:modified>
</cp:coreProperties>
</file>