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B2E33C3D-45C8-4A19-9411-675347A8384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<sst xmlns="http://schemas.openxmlformats.org/spreadsheetml/2006/main" count="1080" uniqueCount="565">
  <si>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</si>
  <si>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</si>
  <si>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</si>
  <si>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</si>
  <si>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</si>
  <si>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</si>
  <si>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</si>
  <si>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</si>
  <si>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</si>
  <si>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</si>
  <si>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</si>
  <si>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</si>
  <si>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</si>
  <si>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</si>
  <si>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</si>
  <si>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</si>
  <si>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</si>
  <si>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</si>
  <si>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</si>
  <si>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</si>
  <si>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</si>
  <si>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</si>
  <si>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</si>
  <si>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</si>
  <si>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</si>
  <si>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</si>
  <si>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</si>
  <si>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</si>
  <si>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</si>
  <si>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</si>
  <si>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</si>
  <si>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</si>
  <si>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</si>
  <si>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</si>
  <si>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</si>
  <si>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</si>
  <si>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</si>
  <si>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</si>
  <si>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</si>
  <si>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</si>
  <si>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</si>
  <si>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</si>
  <si>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</si>
  <si>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</si>
  <si>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</si>
  <si>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</si>
  <si>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</si>
  <si>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</si>
  <si>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</si>
  <si>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</si>
  <si>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</si>
  <si>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</si>
  <si>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</si>
  <si>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</si>
  <si>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</si>
  <si>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</si>
  <si>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</si>
  <si>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</si>
  <si>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</si>
  <si>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</si>
  <si>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</si>
  <si>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</si>
  <si>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</si>
  <si>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</si>
  <si>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</si>
  <si>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</si>
  <si>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</si>
  <si>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</si>
  <si>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</si>
  <si>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</si>
  <si>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</si>
  <si>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</si>
  <si>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</si>
  <si>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</si>
  <si>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</si>
  <si>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</si>
  <si>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</si>
  <si>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</si>
  <si>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</si>
  <si>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</si>
  <si>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</si>
  <si>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</si>
  <si>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</si>
  <si>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</si>
  <si>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</si>
  <si>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</si>
  <si>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</si>
  <si>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</si>
  <si>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</si>
  <si>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</si>
  <si>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</si>
  <si>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</si>
  <si>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</si>
  <si>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</si>
  <si>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八千代市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</si>
  <si>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</si>
  <si>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</si>
  <si>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</si>
  <si>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</si>
  <si>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</si>
  <si>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</si>
  <si>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</si>
  <si>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</si>
  <si>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</si>
  <si>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</si>
  <si>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</si>
  <si>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</si>
  <si>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</si>
  <si>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</si>
  <si>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</si>
  <si>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</si>
  <si>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</si>
  <si>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</si>
  <si>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</si>
  <si>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</si>
  <si>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</si>
  <si>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</si>
  <si>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</si>
  <si>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</si>
  <si>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</si>
  <si>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</si>
  <si>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</si>
  <si>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</si>
  <si>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</si>
  <si>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</si>
  <si>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</si>
  <si>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</si>
  <si>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</si>
  <si>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</si>
  <si>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</si>
  <si>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</si>
  <si>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</si>
  <si>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</si>
  <si>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</si>
  <si>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</si>
  <si>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</si>
  <si>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</si>
  <si>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</si>
  <si>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</si>
  <si>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</si>
  <si>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</si>
  <si>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</si>
  <si>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</si>
  <si>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</si>
  <si>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</si>
  <si>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</si>
  <si>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</si>
  <si>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</si>
  <si>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</si>
  <si>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</si>
  <si>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</si>
  <si>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</si>
  <si>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</si>
  <si>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</si>
  <si>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</si>
  <si>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</si>
  <si>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</si>
  <si>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</si>
  <si>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</si>
  <si>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</si>
  <si>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</si>
  <si>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</si>
  <si>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</si>
  <si>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</si>
  <si>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</si>
  <si>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</si>
  <si>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</si>
  <si>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</si>
  <si>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</si>
  <si>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</si>
  <si>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</si>
  <si>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</si>
  <si>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</si>
  <si>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</si>
  <si>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</si>
  <si>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</si>
  <si>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</si>
  <si>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</si>
  <si>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</si>
  <si>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</si>
  <si>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</si>
  <si>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</si>
  <si>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</si>
  <si>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</si>
  <si>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</si>
  <si>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</si>
  <si>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</si>
  <si>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</si>
  <si>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</si>
  <si>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</si>
  <si>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</si>
  <si>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</si>
  <si>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</si>
  <si>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</si>
  <si>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</si>
  <si>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</si>
  <si>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</si>
  <si>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</si>
  <si>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</si>
  <si>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</si>
  <si>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</si>
  <si>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</si>
  <si>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</si>
  <si>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千葉県八千代市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</si>
  <si>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</si>
  <si>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</si>
  <si>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</si>
  <si>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</si>
  <si>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</si>
  <si>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</si>
  <si>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</si>
  <si>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</si>
  <si>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</si>
  <si>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</si>
  <si>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</si>
  <si>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</si>
  <si>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</si>
  <si>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</si>
  <si>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</si>
  <si>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</si>
  <si>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</si>
  <si>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</si>
  <si>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</si>
  <si>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</si>
  <si>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</si>
  <si>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</si>
  <si>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</si>
  <si>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</si>
  <si>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</si>
  <si>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</si>
  <si>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</si>
  <si>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</si>
  <si>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</si>
  <si>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</si>
  <si>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</si>
  <si>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</si>
  <si>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</si>
  <si>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</si>
  <si>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</si>
  <si>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</si>
  <si>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</si>
  <si>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</si>
  <si>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</si>
  <si>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</si>
  <si>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</si>
  <si>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</si>
  <si>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</si>
  <si>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</si>
  <si>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</si>
  <si>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</si>
  <si>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</si>
  <si>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</si>
  <si>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</si>
  <si>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</si>
  <si>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</si>
  <si>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</si>
  <si>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</si>
  <si>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</si>
  <si>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</si>
  <si>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</si>
  <si>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</si>
  <si>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</si>
  <si>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</si>
  <si>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</si>
  <si>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</si>
  <si>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</si>
  <si>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</si>
  <si>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</si>
  <si>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</si>
  <si>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</si>
  <si>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</si>
  <si>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</si>
  <si>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</si>
  <si>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</si>
  <si>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</si>
  <si>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</si>
  <si>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</si>
  <si>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</si>
  <si>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</si>
  <si>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</si>
  <si>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</si>
  <si>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</si>
  <si>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</si>
  <si>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</si>
  <si>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</si>
  <si>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</si>
  <si>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</si>
  <si>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</si>
  <si>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</si>
  <si>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</si>
  <si>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</si>
  <si>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</si>
  <si>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</si>
  <si>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</si>
  <si>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</si>
  <si>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</si>
  <si>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</si>
  <si>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</si>
  <si>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</si>
  <si>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</si>
  <si>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</si>
  <si>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</si>
  <si>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</si>
  <si>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</si>
  <si>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</si>
  <si>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</si>
  <si>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</si>
  <si>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</si>
  <si>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</si>
  <si>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</si>
  <si>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</si>
  <si>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</si>
  <si>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</si>
  <si>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</si>
  <si>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</si>
  <si>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</si>
  <si>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</si>
  <si>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</si>
  <si>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</si>
  <si>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</si>
  <si>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</si>
  <si>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</si>
  <si>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</si>
  <si>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</si>
  <si>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</si>
  <si>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</si>
  <si>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</si>
  <si>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</si>
  <si>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</si>
  <si>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</si>
  <si>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</si>
  <si>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</si>
  <si>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</si>
  <si>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</si>
  <si>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</si>
  <si>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</si>
  <si>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</si>
  <si>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</si>
  <si>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</si>
  <si>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</si>
  <si>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</si>
  <si>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</si>
  <si>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</si>
  <si>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</si>
  <si>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</si>
  <si>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</si>
  <si>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</si>
  <si>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</si>
  <si>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</si>
  <si>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</si>
  <si>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</si>
  <si>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</si>
  <si>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</si>
  <si>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</si>
  <si>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千葉県八千代市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</si>
  <si>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</si>
  <si>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</si>
  <si>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</si>
  <si>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</si>
  <si>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</si>
  <si>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</si>
  <si>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</si>
  <si>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</si>
  <si>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</si>
  <si>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</si>
  <si>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</si>
  <si>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</si>
  <si>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</si>
  <si>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</si>
  <si>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</si>
  <si>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</si>
  <si>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</si>
  <si>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</si>
  <si>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</si>
  <si>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</si>
  <si>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</si>
  <si>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</si>
  <si>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</si>
  <si>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</si>
  <si>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</si>
  <si>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</si>
  <si>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</si>
  <si>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</si>
  <si>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</si>
  <si>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</si>
  <si>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</si>
  <si>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</si>
  <si>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</si>
  <si>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</si>
  <si>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</si>
  <si>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</si>
  <si>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</si>
  <si>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</si>
  <si>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</si>
  <si>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</si>
  <si>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</si>
  <si>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</si>
  <si>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</si>
  <si>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</si>
  <si>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</si>
  <si>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</si>
  <si>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</si>
  <si>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</si>
  <si>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</si>
  <si>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</si>
  <si>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</si>
  <si>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</si>
  <si>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</si>
  <si>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</si>
  <si>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</si>
  <si>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</si>
  <si>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</si>
  <si>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</si>
  <si>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</si>
  <si>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</si>
  <si>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</si>
  <si>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</si>
  <si>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</si>
  <si>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</si>
  <si>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</si>
  <si>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</si>
  <si>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</si>
  <si>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</si>
  <si>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</si>
  <si>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</si>
  <si>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</si>
  <si>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</si>
  <si>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</si>
  <si>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</si>
  <si>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</si>
  <si>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</si>
  <si>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</si>
  <si>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</si>
  <si>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</si>
  <si>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</si>
  <si>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</si>
  <si>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</si>
  <si>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</si>
  <si>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</si>
  <si>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</si>
  <si>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</si>
  <si>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</si>
  <si>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</si>
  <si>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</si>
  <si>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</si>
  <si>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</si>
  <si>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</si>
  <si>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</si>
  <si>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</si>
  <si>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</si>
  <si>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</si>
  <si>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</si>
  <si>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</si>
  <si>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</si>
  <si>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</si>
  <si>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</si>
  <si>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</si>
  <si>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</si>
  <si>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</si>
  <si>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</si>
  <si>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</si>
  <si>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</si>
  <si>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</si>
  <si>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</si>
  <si>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</si>
  <si>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</si>
  <si>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</si>
  <si>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</si>
  <si>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</si>
  <si>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</si>
  <si>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</si>
  <si>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</si>
  <si>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</si>
  <si>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</si>
  <si>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</si>
  <si>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</si>
  <si>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</si>
  <si>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</si>
  <si>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</si>
  <si>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</si>
  <si>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</si>
  <si>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</si>
  <si>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</si>
  <si>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</si>
  <si>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</si>
  <si>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</si>
  <si>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</si>
  <si>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</si>
  <si>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</si>
  <si>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</si>
  <si>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</si>
  <si>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</si>
  <si>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</si>
  <si>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</si>
  <si>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</si>
  <si>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</si>
  <si>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</si>
  <si>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</si>
  <si>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</si>
  <si>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</si>
  <si>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</si>
  <si>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</si>
  <si>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</si>
  <si>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</si>
  <si>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</si>
  <si>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</si>
  <si>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</si>
  <si>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</si>
  <si>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</si>
  <si>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</si>
  <si>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</si>
  <si>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</si>
  <si>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</si>
  <si>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</si>
  <si>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</si>
  <si>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</si>
  <si>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</si>
  <si>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</si>
  <si>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</si>
  <si>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</si>
  <si>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</si>
  <si>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</si>
  <si>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</si>
  <si>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</si>
  <si>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</si>
  <si>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</si>
  <si>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</si>
  <si>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</si>
  <si>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</si>
  <si>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</si>
  <si>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7.54</t>
  </si>
  <si>
    <t>▲ 3.51</t>
  </si>
  <si>
    <t>▲ 5.15</t>
  </si>
  <si>
    <t>一般会計</t>
  </si>
  <si>
    <t>公共下水道事業会計</t>
  </si>
  <si>
    <t>水道事業会計</t>
  </si>
  <si>
    <t>介護保険事業特別会計</t>
  </si>
  <si>
    <t>国民健康保険事業特別会計</t>
  </si>
  <si>
    <t>後期高齢者医療特別会計</t>
  </si>
  <si>
    <t>墓地事業特別会計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</si>
  <si>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</si>
  <si>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</si>
  <si>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</si>
  <si>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</si>
  <si>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</si>
  <si>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</si>
  <si>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</si>
  <si>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phoneticPr fontId="38"/>
  </si>
  <si>
    <t>千葉県市町村総合事務組合（千葉県自治会館管理運営特別会計）</t>
    <phoneticPr fontId="38"/>
  </si>
  <si>
    <t>千葉県市町村総合事務組合（千葉県自治研修センター特別会計）</t>
    <phoneticPr fontId="38"/>
  </si>
  <si>
    <t>千葉県市町村総合事務組合（千葉県市町村交通災害共済特別会計）</t>
    <phoneticPr fontId="38"/>
  </si>
  <si>
    <t>千葉県後期高齢者医療広域連合（一般会計）</t>
    <phoneticPr fontId="38"/>
  </si>
  <si>
    <t>千葉県後期高齢者医療広域連合（後期高齢者医療特別会計）</t>
    <phoneticPr fontId="38"/>
  </si>
  <si>
    <t>四市複合事務組合（一般会計）</t>
    <phoneticPr fontId="38"/>
  </si>
  <si>
    <t>印旛利根川水防事務組合（一般会計）</t>
    <phoneticPr fontId="38"/>
  </si>
  <si>
    <t>北千葉広域水道企業団（水道用水供給事業会計）</t>
    <phoneticPr fontId="38"/>
  </si>
  <si>
    <t>八千代市水道サービス</t>
    <phoneticPr fontId="38"/>
  </si>
  <si>
    <t>八千代市地域振興財団</t>
    <phoneticPr fontId="38"/>
  </si>
  <si>
    <t>-</t>
    <phoneticPr fontId="2"/>
  </si>
  <si>
    <t>庁舎整備基金</t>
    <phoneticPr fontId="5"/>
  </si>
  <si>
    <t>公共施設等整備基金</t>
    <phoneticPr fontId="5"/>
  </si>
  <si>
    <t>ふるさと応援基金</t>
    <phoneticPr fontId="5"/>
  </si>
  <si>
    <t>市営霊園基金</t>
    <phoneticPr fontId="5"/>
  </si>
  <si>
    <t>森林環境譲与税基金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</si>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</sst>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DE79-4E02-A4C4-DD2ED72EAE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14104</c:v>
                </c:pt>
                <c:pt idx="1">
                  <c:v>21447</c:v>
                </c:pt>
                <c:pt idx="2">
                  <c:v>34996</c:v>
                </c:pt>
                <c:pt idx="3">
                  <c:v>22352</c:v>
                </c:pt>
                <c:pt idx="4">
                  <c:v>35395</c:v>
                </c:pt>
              </c:numCache>
            </c:numRef>
          </c:val>
          <c:smooth val="0"/>
          <c:extLst>
            <c:ext xmlns:c16="http://schemas.microsoft.com/office/drawing/2014/chart" uri="{C3380CC4-5D6E-409C-BE32-E72D297353CC}">
              <c16:uniqueId val="{00000001-DE79-4E02-A4C4-DD2ED72EAE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5.82</c:v>
                </c:pt>
                <c:pt idx="1">
                  <c:v>8.14</c:v>
                </c:pt>
                <c:pt idx="2">
                  <c:v>7.28</c:v>
                </c:pt>
                <c:pt idx="3">
                  <c:v>6.91</c:v>
                </c:pt>
                <c:pt idx="4">
                  <c:v>6</c:v>
                </c:pt>
              </c:numCache>
            </c:numRef>
          </c:val>
          <c:extLst>
            <c:ext xmlns:c16="http://schemas.microsoft.com/office/drawing/2014/chart" uri="{C3380CC4-5D6E-409C-BE32-E72D297353CC}">
              <c16:uniqueId val="{00000000-022F-43F9-BA13-7C1BC15174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8.0399999999999991</c:v>
                </c:pt>
                <c:pt idx="1">
                  <c:v>11.06</c:v>
                </c:pt>
                <c:pt idx="2">
                  <c:v>8.7799999999999994</c:v>
                </c:pt>
                <c:pt idx="3">
                  <c:v>8.81</c:v>
                </c:pt>
                <c:pt idx="4">
                  <c:v>7.4</c:v>
                </c:pt>
              </c:numCache>
            </c:numRef>
          </c:val>
          <c:extLst>
            <c:ext xmlns:c16="http://schemas.microsoft.com/office/drawing/2014/chart" uri="{C3380CC4-5D6E-409C-BE32-E72D297353CC}">
              <c16:uniqueId val="{00000001-022F-43F9-BA13-7C1BC15174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3.49</c:v>
                </c:pt>
                <c:pt idx="2">
                  <c:v>-7.54</c:v>
                </c:pt>
                <c:pt idx="3">
                  <c:v>-3.51</c:v>
                </c:pt>
                <c:pt idx="4">
                  <c:v>-5.15</c:v>
                </c:pt>
              </c:numCache>
            </c:numRef>
          </c:val>
          <c:smooth val="0"/>
          <c:extLst>
            <c:ext xmlns:c16="http://schemas.microsoft.com/office/drawing/2014/chart" uri="{C3380CC4-5D6E-409C-BE32-E72D297353CC}">
              <c16:uniqueId val="{00000002-022F-43F9-BA13-7C1BC15174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DB-4F46-B91A-C82140B605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DB-4F46-B91A-C82140B605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DB-4F46-B91A-C82140B60544}"/>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F5DB-4F46-B91A-C82140B6054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F5DB-4F46-B91A-C82140B6054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1.1200000000000001</c:v>
                </c:pt>
                <c:pt idx="4">
                  <c:v>#N/A</c:v>
                </c:pt>
                <c:pt idx="5">
                  <c:v>0.33</c:v>
                </c:pt>
                <c:pt idx="6">
                  <c:v>#N/A</c:v>
                </c:pt>
                <c:pt idx="7">
                  <c:v>0.69</c:v>
                </c:pt>
                <c:pt idx="8">
                  <c:v>#N/A</c:v>
                </c:pt>
                <c:pt idx="9">
                  <c:v>0.72</c:v>
                </c:pt>
              </c:numCache>
            </c:numRef>
          </c:val>
          <c:extLst>
            <c:ext xmlns:c16="http://schemas.microsoft.com/office/drawing/2014/chart" uri="{C3380CC4-5D6E-409C-BE32-E72D297353CC}">
              <c16:uniqueId val="{00000005-F5DB-4F46-B91A-C82140B6054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0.77</c:v>
                </c:pt>
                <c:pt idx="4">
                  <c:v>#N/A</c:v>
                </c:pt>
                <c:pt idx="5">
                  <c:v>1.55</c:v>
                </c:pt>
                <c:pt idx="6">
                  <c:v>#N/A</c:v>
                </c:pt>
                <c:pt idx="7">
                  <c:v>0.94</c:v>
                </c:pt>
                <c:pt idx="8">
                  <c:v>#N/A</c:v>
                </c:pt>
                <c:pt idx="9">
                  <c:v>1.27</c:v>
                </c:pt>
              </c:numCache>
            </c:numRef>
          </c:val>
          <c:extLst>
            <c:ext xmlns:c16="http://schemas.microsoft.com/office/drawing/2014/chart" uri="{C3380CC4-5D6E-409C-BE32-E72D297353CC}">
              <c16:uniqueId val="{00000006-F5DB-4F46-B91A-C82140B6054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8.5399999999999991</c:v>
                </c:pt>
                <c:pt idx="2">
                  <c:v>#N/A</c:v>
                </c:pt>
                <c:pt idx="3">
                  <c:v>8.99</c:v>
                </c:pt>
                <c:pt idx="4">
                  <c:v>#N/A</c:v>
                </c:pt>
                <c:pt idx="5">
                  <c:v>7.03</c:v>
                </c:pt>
                <c:pt idx="6">
                  <c:v>#N/A</c:v>
                </c:pt>
                <c:pt idx="7">
                  <c:v>5.09</c:v>
                </c:pt>
                <c:pt idx="8">
                  <c:v>#N/A</c:v>
                </c:pt>
                <c:pt idx="9">
                  <c:v>5.0999999999999996</c:v>
                </c:pt>
              </c:numCache>
            </c:numRef>
          </c:val>
          <c:extLst>
            <c:ext xmlns:c16="http://schemas.microsoft.com/office/drawing/2014/chart" uri="{C3380CC4-5D6E-409C-BE32-E72D297353CC}">
              <c16:uniqueId val="{00000007-F5DB-4F46-B91A-C82140B60544}"/>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4.93</c:v>
                </c:pt>
                <c:pt idx="2">
                  <c:v>#N/A</c:v>
                </c:pt>
                <c:pt idx="3">
                  <c:v>5.03</c:v>
                </c:pt>
                <c:pt idx="4">
                  <c:v>#N/A</c:v>
                </c:pt>
                <c:pt idx="5">
                  <c:v>4.51</c:v>
                </c:pt>
                <c:pt idx="6">
                  <c:v>#N/A</c:v>
                </c:pt>
                <c:pt idx="7">
                  <c:v>4.6100000000000003</c:v>
                </c:pt>
                <c:pt idx="8">
                  <c:v>#N/A</c:v>
                </c:pt>
                <c:pt idx="9">
                  <c:v>5.33</c:v>
                </c:pt>
              </c:numCache>
            </c:numRef>
          </c:val>
          <c:extLst>
            <c:ext xmlns:c16="http://schemas.microsoft.com/office/drawing/2014/chart" uri="{C3380CC4-5D6E-409C-BE32-E72D297353CC}">
              <c16:uniqueId val="{00000008-F5DB-4F46-B91A-C82140B605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5.82</c:v>
                </c:pt>
                <c:pt idx="2">
                  <c:v>#N/A</c:v>
                </c:pt>
                <c:pt idx="3">
                  <c:v>8.14</c:v>
                </c:pt>
                <c:pt idx="4">
                  <c:v>#N/A</c:v>
                </c:pt>
                <c:pt idx="5">
                  <c:v>7.28</c:v>
                </c:pt>
                <c:pt idx="6">
                  <c:v>#N/A</c:v>
                </c:pt>
                <c:pt idx="7">
                  <c:v>6.89</c:v>
                </c:pt>
                <c:pt idx="8">
                  <c:v>#N/A</c:v>
                </c:pt>
                <c:pt idx="9">
                  <c:v>5.96</c:v>
                </c:pt>
              </c:numCache>
            </c:numRef>
          </c:val>
          <c:extLst>
            <c:ext xmlns:c16="http://schemas.microsoft.com/office/drawing/2014/chart" uri="{C3380CC4-5D6E-409C-BE32-E72D297353CC}">
              <c16:uniqueId val="{00000009-F5DB-4F46-B91A-C82140B605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4582</c:v>
                </c:pt>
                <c:pt idx="5">
                  <c:v>4450</c:v>
                </c:pt>
                <c:pt idx="8">
                  <c:v>4285</c:v>
                </c:pt>
                <c:pt idx="11">
                  <c:v>4104</c:v>
                </c:pt>
                <c:pt idx="14">
                  <c:v>3895</c:v>
                </c:pt>
              </c:numCache>
            </c:numRef>
          </c:val>
          <c:extLst>
            <c:ext xmlns:c16="http://schemas.microsoft.com/office/drawing/2014/chart" uri="{C3380CC4-5D6E-409C-BE32-E72D297353CC}">
              <c16:uniqueId val="{00000000-627B-4EA7-9AAD-9911F1D17D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7B-4EA7-9AAD-9911F1D17D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240</c:v>
                </c:pt>
                <c:pt idx="3">
                  <c:v>241</c:v>
                </c:pt>
                <c:pt idx="6">
                  <c:v>516</c:v>
                </c:pt>
                <c:pt idx="9">
                  <c:v>221</c:v>
                </c:pt>
                <c:pt idx="12">
                  <c:v>218</c:v>
                </c:pt>
              </c:numCache>
            </c:numRef>
          </c:val>
          <c:extLst>
            <c:ext xmlns:c16="http://schemas.microsoft.com/office/drawing/2014/chart" uri="{C3380CC4-5D6E-409C-BE32-E72D297353CC}">
              <c16:uniqueId val="{00000002-627B-4EA7-9AAD-9911F1D17D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49</c:v>
                </c:pt>
                <c:pt idx="3">
                  <c:v>82</c:v>
                </c:pt>
                <c:pt idx="6">
                  <c:v>114</c:v>
                </c:pt>
                <c:pt idx="9">
                  <c:v>113</c:v>
                </c:pt>
                <c:pt idx="12">
                  <c:v>117</c:v>
                </c:pt>
              </c:numCache>
            </c:numRef>
          </c:val>
          <c:extLst>
            <c:ext xmlns:c16="http://schemas.microsoft.com/office/drawing/2014/chart" uri="{C3380CC4-5D6E-409C-BE32-E72D297353CC}">
              <c16:uniqueId val="{00000003-627B-4EA7-9AAD-9911F1D17D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247</c:v>
                </c:pt>
                <c:pt idx="3">
                  <c:v>527</c:v>
                </c:pt>
                <c:pt idx="6">
                  <c:v>430</c:v>
                </c:pt>
                <c:pt idx="9">
                  <c:v>427</c:v>
                </c:pt>
                <c:pt idx="12">
                  <c:v>430</c:v>
                </c:pt>
              </c:numCache>
            </c:numRef>
          </c:val>
          <c:extLst>
            <c:ext xmlns:c16="http://schemas.microsoft.com/office/drawing/2014/chart" uri="{C3380CC4-5D6E-409C-BE32-E72D297353CC}">
              <c16:uniqueId val="{00000004-627B-4EA7-9AAD-9911F1D17D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7B-4EA7-9AAD-9911F1D17D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7B-4EA7-9AAD-9911F1D17D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5681</c:v>
                </c:pt>
                <c:pt idx="3">
                  <c:v>5724</c:v>
                </c:pt>
                <c:pt idx="6">
                  <c:v>5777</c:v>
                </c:pt>
                <c:pt idx="9">
                  <c:v>5427</c:v>
                </c:pt>
                <c:pt idx="12">
                  <c:v>5191</c:v>
                </c:pt>
              </c:numCache>
            </c:numRef>
          </c:val>
          <c:extLst>
            <c:ext xmlns:c16="http://schemas.microsoft.com/office/drawing/2014/chart" uri="{C3380CC4-5D6E-409C-BE32-E72D297353CC}">
              <c16:uniqueId val="{00000007-627B-4EA7-9AAD-9911F1D17D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1635</c:v>
                </c:pt>
                <c:pt idx="2">
                  <c:v>#N/A</c:v>
                </c:pt>
                <c:pt idx="3">
                  <c:v>#N/A</c:v>
                </c:pt>
                <c:pt idx="4">
                  <c:v>2124</c:v>
                </c:pt>
                <c:pt idx="5">
                  <c:v>#N/A</c:v>
                </c:pt>
                <c:pt idx="6">
                  <c:v>#N/A</c:v>
                </c:pt>
                <c:pt idx="7">
                  <c:v>2552</c:v>
                </c:pt>
                <c:pt idx="8">
                  <c:v>#N/A</c:v>
                </c:pt>
                <c:pt idx="9">
                  <c:v>#N/A</c:v>
                </c:pt>
                <c:pt idx="10">
                  <c:v>2084</c:v>
                </c:pt>
                <c:pt idx="11">
                  <c:v>#N/A</c:v>
                </c:pt>
                <c:pt idx="12">
                  <c:v>#N/A</c:v>
                </c:pt>
                <c:pt idx="13">
                  <c:v>2061</c:v>
                </c:pt>
                <c:pt idx="14">
                  <c:v>#N/A</c:v>
                </c:pt>
              </c:numCache>
            </c:numRef>
          </c:val>
          <c:smooth val="0"/>
          <c:extLst>
            <c:ext xmlns:c16="http://schemas.microsoft.com/office/drawing/2014/chart" uri="{C3380CC4-5D6E-409C-BE32-E72D297353CC}">
              <c16:uniqueId val="{00000008-627B-4EA7-9AAD-9911F1D17D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34842</c:v>
                </c:pt>
                <c:pt idx="5">
                  <c:v>34483</c:v>
                </c:pt>
                <c:pt idx="8">
                  <c:v>32238</c:v>
                </c:pt>
                <c:pt idx="11">
                  <c:v>30161</c:v>
                </c:pt>
                <c:pt idx="14">
                  <c:v>28026</c:v>
                </c:pt>
              </c:numCache>
            </c:numRef>
          </c:val>
          <c:extLst>
            <c:ext xmlns:c16="http://schemas.microsoft.com/office/drawing/2014/chart" uri="{C3380CC4-5D6E-409C-BE32-E72D297353CC}">
              <c16:uniqueId val="{00000000-E5FF-4894-80FD-6118D76DD5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8891</c:v>
                </c:pt>
                <c:pt idx="5">
                  <c:v>7234</c:v>
                </c:pt>
                <c:pt idx="8">
                  <c:v>6394</c:v>
                </c:pt>
                <c:pt idx="11">
                  <c:v>5447</c:v>
                </c:pt>
                <c:pt idx="14">
                  <c:v>4617</c:v>
                </c:pt>
              </c:numCache>
            </c:numRef>
          </c:val>
          <c:extLst>
            <c:ext xmlns:c16="http://schemas.microsoft.com/office/drawing/2014/chart" uri="{C3380CC4-5D6E-409C-BE32-E72D297353CC}">
              <c16:uniqueId val="{00000001-E5FF-4894-80FD-6118D76DD5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8267</c:v>
                </c:pt>
                <c:pt idx="5">
                  <c:v>9972</c:v>
                </c:pt>
                <c:pt idx="8">
                  <c:v>10950</c:v>
                </c:pt>
                <c:pt idx="11">
                  <c:v>11242</c:v>
                </c:pt>
                <c:pt idx="14">
                  <c:v>10932</c:v>
                </c:pt>
              </c:numCache>
            </c:numRef>
          </c:val>
          <c:extLst>
            <c:ext xmlns:c16="http://schemas.microsoft.com/office/drawing/2014/chart" uri="{C3380CC4-5D6E-409C-BE32-E72D297353CC}">
              <c16:uniqueId val="{00000002-E5FF-4894-80FD-6118D76DD5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FF-4894-80FD-6118D76DD5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FF-4894-80FD-6118D76DD5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E5FF-4894-80FD-6118D76DD5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5288</c:v>
                </c:pt>
                <c:pt idx="3">
                  <c:v>5231</c:v>
                </c:pt>
                <c:pt idx="6">
                  <c:v>5155</c:v>
                </c:pt>
                <c:pt idx="9">
                  <c:v>5138</c:v>
                </c:pt>
                <c:pt idx="12">
                  <c:v>5298</c:v>
                </c:pt>
              </c:numCache>
            </c:numRef>
          </c:val>
          <c:extLst>
            <c:ext xmlns:c16="http://schemas.microsoft.com/office/drawing/2014/chart" uri="{C3380CC4-5D6E-409C-BE32-E72D297353CC}">
              <c16:uniqueId val="{00000006-E5FF-4894-80FD-6118D76DD5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1705</c:v>
                </c:pt>
                <c:pt idx="3">
                  <c:v>1732</c:v>
                </c:pt>
                <c:pt idx="6">
                  <c:v>1923</c:v>
                </c:pt>
                <c:pt idx="9">
                  <c:v>1825</c:v>
                </c:pt>
                <c:pt idx="12">
                  <c:v>1714</c:v>
                </c:pt>
              </c:numCache>
            </c:numRef>
          </c:val>
          <c:extLst>
            <c:ext xmlns:c16="http://schemas.microsoft.com/office/drawing/2014/chart" uri="{C3380CC4-5D6E-409C-BE32-E72D297353CC}">
              <c16:uniqueId val="{00000007-E5FF-4894-80FD-6118D76DD5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543</c:v>
                </c:pt>
                <c:pt idx="3">
                  <c:v>541</c:v>
                </c:pt>
                <c:pt idx="6">
                  <c:v>502</c:v>
                </c:pt>
                <c:pt idx="9">
                  <c:v>403</c:v>
                </c:pt>
                <c:pt idx="12">
                  <c:v>283</c:v>
                </c:pt>
              </c:numCache>
            </c:numRef>
          </c:val>
          <c:extLst>
            <c:ext xmlns:c16="http://schemas.microsoft.com/office/drawing/2014/chart" uri="{C3380CC4-5D6E-409C-BE32-E72D297353CC}">
              <c16:uniqueId val="{00000008-E5FF-4894-80FD-6118D76DD5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1305</c:v>
                </c:pt>
                <c:pt idx="3">
                  <c:v>1085</c:v>
                </c:pt>
                <c:pt idx="6">
                  <c:v>1702</c:v>
                </c:pt>
                <c:pt idx="9">
                  <c:v>1503</c:v>
                </c:pt>
                <c:pt idx="12">
                  <c:v>1304</c:v>
                </c:pt>
              </c:numCache>
            </c:numRef>
          </c:val>
          <c:extLst>
            <c:ext xmlns:c16="http://schemas.microsoft.com/office/drawing/2014/chart" uri="{C3380CC4-5D6E-409C-BE32-E72D297353CC}">
              <c16:uniqueId val="{00000009-E5FF-4894-80FD-6118D76DD5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47968</c:v>
                </c:pt>
                <c:pt idx="3">
                  <c:v>44951</c:v>
                </c:pt>
                <c:pt idx="6">
                  <c:v>42355</c:v>
                </c:pt>
                <c:pt idx="9">
                  <c:v>38952</c:v>
                </c:pt>
                <c:pt idx="12">
                  <c:v>37446</c:v>
                </c:pt>
              </c:numCache>
            </c:numRef>
          </c:val>
          <c:extLst>
            <c:ext xmlns:c16="http://schemas.microsoft.com/office/drawing/2014/chart" uri="{C3380CC4-5D6E-409C-BE32-E72D297353CC}">
              <c16:uniqueId val="{0000000A-E5FF-4894-80FD-6118D76DD5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4812</c:v>
                </c:pt>
                <c:pt idx="2">
                  <c:v>#N/A</c:v>
                </c:pt>
                <c:pt idx="3">
                  <c:v>#N/A</c:v>
                </c:pt>
                <c:pt idx="4">
                  <c:v>1853</c:v>
                </c:pt>
                <c:pt idx="5">
                  <c:v>#N/A</c:v>
                </c:pt>
                <c:pt idx="6">
                  <c:v>#N/A</c:v>
                </c:pt>
                <c:pt idx="7">
                  <c:v>2054</c:v>
                </c:pt>
                <c:pt idx="8">
                  <c:v>#N/A</c:v>
                </c:pt>
                <c:pt idx="9">
                  <c:v>#N/A</c:v>
                </c:pt>
                <c:pt idx="10">
                  <c:v>971</c:v>
                </c:pt>
                <c:pt idx="11">
                  <c:v>#N/A</c:v>
                </c:pt>
                <c:pt idx="12">
                  <c:v>#N/A</c:v>
                </c:pt>
                <c:pt idx="13">
                  <c:v>2469</c:v>
                </c:pt>
                <c:pt idx="14">
                  <c:v>#N/A</c:v>
                </c:pt>
              </c:numCache>
            </c:numRef>
          </c:val>
          <c:smooth val="0"/>
          <c:extLst>
            <c:ext xmlns:c16="http://schemas.microsoft.com/office/drawing/2014/chart" uri="{C3380CC4-5D6E-409C-BE32-E72D297353CC}">
              <c16:uniqueId val="{0000000B-E5FF-4894-80FD-6118D76DD5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3200</c:v>
                </c:pt>
                <c:pt idx="1">
                  <c:v>3292</c:v>
                </c:pt>
                <c:pt idx="2">
                  <c:v>2858</c:v>
                </c:pt>
              </c:numCache>
            </c:numRef>
          </c:val>
          <c:extLst>
            <c:ext xmlns:c16="http://schemas.microsoft.com/office/drawing/2014/chart" uri="{C3380CC4-5D6E-409C-BE32-E72D297353CC}">
              <c16:uniqueId val="{00000000-F222-49F9-9622-4696E53CB3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910</c:v>
                </c:pt>
                <c:pt idx="1">
                  <c:v>910</c:v>
                </c:pt>
                <c:pt idx="2">
                  <c:v>1111</c:v>
                </c:pt>
              </c:numCache>
            </c:numRef>
          </c:val>
          <c:extLst>
            <c:ext xmlns:c16="http://schemas.microsoft.com/office/drawing/2014/chart" uri="{C3380CC4-5D6E-409C-BE32-E72D297353CC}">
              <c16:uniqueId val="{00000001-F222-49F9-9622-4696E53CB3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4025</c:v>
                </c:pt>
                <c:pt idx="1">
                  <c:v>4398</c:v>
                </c:pt>
                <c:pt idx="2">
                  <c:v>4598</c:v>
                </c:pt>
              </c:numCache>
            </c:numRef>
          </c:val>
          <c:extLst>
            <c:ext xmlns:c16="http://schemas.microsoft.com/office/drawing/2014/chart" uri="{C3380CC4-5D6E-409C-BE32-E72D297353CC}">
              <c16:uniqueId val="{00000002-F222-49F9-9622-4696E53CB3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分子は、主に一般会計等が負担する元利償還金が減となったことにより減少した。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職員数の増加等により退職手当負担見込額が増となったものの、他の要素が減となったことにより減少した。また、充当可能財源等は全ての要素が減少した。将来負担額の減よりも、公債費等の基準財政需要額算入見込額の減など充当可能財源等の減が大きかったため、分子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千葉県八千代市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主に普通建設事業費や扶助費の増への対応等に伴う財政調整基金の取崩しにより、前年度と比較して３、３００万円の減となった。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運営の基本的計画」に掲げた目標値である令和１０年度末で標準財政規模１０．０％以上の基金残高の確保を目指していくことに加え、公共施設等整備基金については、公共施設等の計画的な修繕、建替え等の整備に必要な財源を確保するため、基金の醸成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庁舎整備基金：庁舎の整備に必要な経費に充てるための基金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公共施設等整備基金：公共施設等の計画的な修繕、建替え等の整備に必要な経費に充てるための基金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公共施設等整備基金：普通財産の売払い等に伴う積立金の増による。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庁舎整備基金について、令和７年度以降の新庁舎建設工事に伴い、計画的な取崩しを行う見込み。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おいては、前年度剰余金等の積立てとして１２億９、５３１万円を積み立てた一方、小中学校特別教室等増設空調設備整備や市民体育館の改修等の普通建設事業費、社会福祉費や児童福祉費といった扶助費の増等に対応するため、１７億２、９７３万円を取り崩したため、前年度末残高と比較して４億３、４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取崩しの抑制と定期的な積立により、「財政運営の基本的計画」に掲げた目標値である令和１０年度末で標準財政規模比１０．０％以上の基金残高の確保に努めていく。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近年実施した大規模事業に係る市債の償還による公債費の高止まりに備えるため、２億円を積み立てたことにより、前年度と比較して増加した。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今後も将来にわたる財政の健全な運営に資するため、基金の醸成に努める。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206,692
198,393
51.39
77,327,697
73,934,000
2,315,921
38,621,125
37,445,635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千葉県平均を上回って推移しているが、前年度と比較して増減なく、類似団体内平均と同じ０．９１となった。令和２年度決算を境に減少基調となっている要因としては、子ども子育て費などの厚生費の増など基準財政需要額の増加によるところが大きい。今後も市税徴収率の向上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113595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71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113595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73378</xdr:rowOff>
    </xdr:from>
    <xdr:to>
      <xdr:col>15</xdr:col>
      <xdr:colOff>82550</xdr:colOff>
      <xdr:row>40</xdr:row>
      <xdr:rowOff>100189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73378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の経常一般財源は、地方税や地方特例交付金などが増となったが、分子の経常経費充当一般財源のうち物件費、扶助費及び人件費などの増が大きく、前年度と比較して０．３ポイント増の９６．９％となった。依然として類似団体、全国及び千葉県平均を上回っており、引き続き経常経費全般にわたり再検証を行い、抑制に努めていく。今後も「財政運営の基本的計画」に掲げた目標値である令和１０年度末までに９４．９％以下を目指し、「行財政改革推進ビジョン第１期アクションプラン」に掲げた取組を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53594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5481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39116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776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133350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4247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162306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4247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2794</xdr:rowOff>
    </xdr:from>
    <xdr:to>
      <xdr:col>23</xdr:col>
      <xdr:colOff>184150</xdr:colOff>
      <xdr:row>66</xdr:row>
      <xdr:rowOff>104394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70121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人件費については、給与勧告に準拠した給与水準の見直しを行ったこと等により増加した。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新型コロナウイルスワクチンの定期接種化や、小学校施設整備事業等に係る経費の増に伴い、前年度と比較して増加した。今後も施設の再配置や統廃合の検討を進めていくほか、その他の委託経費等についても内容等を精査し、抑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123410</xdr:rowOff>
    </xdr:from>
    <xdr:to>
      <xdr:col>23</xdr:col>
      <xdr:colOff>133350</xdr:colOff>
      <xdr:row>83</xdr:row>
      <xdr:rowOff>64164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2310"/>
          <a:ext cx="8382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123410</xdr:rowOff>
    </xdr:from>
    <xdr:to>
      <xdr:col>19</xdr:col>
      <xdr:colOff>133350</xdr:colOff>
      <xdr:row>83</xdr:row>
      <xdr:rowOff>56107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2310"/>
          <a:ext cx="889000" cy="10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140903</xdr:rowOff>
    </xdr:from>
    <xdr:to>
      <xdr:col>15</xdr:col>
      <xdr:colOff>82550</xdr:colOff>
      <xdr:row>83</xdr:row>
      <xdr:rowOff>56107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9803"/>
          <a:ext cx="889000" cy="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49143</xdr:rowOff>
    </xdr:from>
    <xdr:to>
      <xdr:col>11</xdr:col>
      <xdr:colOff>31750</xdr:colOff>
      <xdr:row>82</xdr:row>
      <xdr:rowOff>140903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8043"/>
          <a:ext cx="889000" cy="9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13364</xdr:rowOff>
    </xdr:from>
    <xdr:to>
      <xdr:col>23</xdr:col>
      <xdr:colOff>184150</xdr:colOff>
      <xdr:row>83</xdr:row>
      <xdr:rowOff>114964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29891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72610</xdr:rowOff>
    </xdr:from>
    <xdr:to>
      <xdr:col>19</xdr:col>
      <xdr:colOff>184150</xdr:colOff>
      <xdr:row>83</xdr:row>
      <xdr:rowOff>2760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12937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0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5307</xdr:rowOff>
    </xdr:from>
    <xdr:to>
      <xdr:col>15</xdr:col>
      <xdr:colOff>133350</xdr:colOff>
      <xdr:row>83</xdr:row>
      <xdr:rowOff>106907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90103</xdr:rowOff>
    </xdr:from>
    <xdr:to>
      <xdr:col>11</xdr:col>
      <xdr:colOff>82550</xdr:colOff>
      <xdr:row>83</xdr:row>
      <xdr:rowOff>20253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30430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169793</xdr:rowOff>
    </xdr:from>
    <xdr:to>
      <xdr:col>7</xdr:col>
      <xdr:colOff>31750</xdr:colOff>
      <xdr:row>82</xdr:row>
      <xdr:rowOff>99943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人口急増期に職員を大量に採用した経緯があり、この世代の退職により、国や他の自治体に比べ昇格年齢が若年化していること、初任給が国より高いこと、高卒・短大卒の高齢層の職員において上位の職務の級となっている者が多いこと等から、ラスパイレス指数は高水準で推移している。今後も、給与勧告に準拠した見直しを原則とし、給与水準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160866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680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29634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484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651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30691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865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96961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人口千人当たりの職員数は、令和元年度以降、類似団体平均を下回り続け、令和６年度は令和５年度と比較して、ほぼ横ばいとなり、類似団体平均を０．２７下回る結果となった。この理由としては、一定の人口増に対して、会計年度任用職員や短時間再任用職員の活用などにより、正規職員数が抑えられていることから、数値が低くなっているものと考えられる。現在は、「八千代市職員の定員管理に関する方針」を元に、適正な定員管理に努め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164147</xdr:rowOff>
    </xdr:from>
    <xdr:to>
      <xdr:col>81</xdr:col>
      <xdr:colOff>44450</xdr:colOff>
      <xdr:row>60</xdr:row>
      <xdr:rowOff>167163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51147"/>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164147</xdr:rowOff>
    </xdr:from>
    <xdr:to>
      <xdr:col>77</xdr:col>
      <xdr:colOff>44450</xdr:colOff>
      <xdr:row>60</xdr:row>
      <xdr:rowOff>167163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51147"/>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152082</xdr:rowOff>
    </xdr:from>
    <xdr:to>
      <xdr:col>72</xdr:col>
      <xdr:colOff>203200</xdr:colOff>
      <xdr:row>60</xdr:row>
      <xdr:rowOff>167163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39082"/>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164147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390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116363</xdr:rowOff>
    </xdr:from>
    <xdr:to>
      <xdr:col>81</xdr:col>
      <xdr:colOff>95250</xdr:colOff>
      <xdr:row>61</xdr:row>
      <xdr:rowOff>46513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132890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4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113347</xdr:rowOff>
    </xdr:from>
    <xdr:to>
      <xdr:col>77</xdr:col>
      <xdr:colOff>95250</xdr:colOff>
      <xdr:row>61</xdr:row>
      <xdr:rowOff>43497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53674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116363</xdr:rowOff>
    </xdr:from>
    <xdr:to>
      <xdr:col>73</xdr:col>
      <xdr:colOff>44450</xdr:colOff>
      <xdr:row>61</xdr:row>
      <xdr:rowOff>46513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56690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101282</xdr:rowOff>
    </xdr:from>
    <xdr:to>
      <xdr:col>68</xdr:col>
      <xdr:colOff>203200</xdr:colOff>
      <xdr:row>61</xdr:row>
      <xdr:rowOff>31432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113347</xdr:rowOff>
    </xdr:from>
    <xdr:to>
      <xdr:col>64</xdr:col>
      <xdr:colOff>152400</xdr:colOff>
      <xdr:row>61</xdr:row>
      <xdr:rowOff>43497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53674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が負担する元利償還金が減となったことにより分子が減少した。一方、臨時財政対策債発行可能額が減となったものの、標準税収入額等、普通交付税額が増となったことにより分母は増加した。結果、実質公債費比率は、単年度、３か年平均とも低下した。今後も起債対象事業の計画的な実施、市債の借入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2419</xdr:rowOff>
    </xdr:from>
    <xdr:to>
      <xdr:col>81</xdr:col>
      <xdr:colOff>44450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033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162378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458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4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は、退職手当負担見込額が増加したが、他の要素がいずれも減となったことにより減少し、充当可能財源等は、全ての要素が減となった。将来負担額以上に充当可能財源等が減少したため、結果、分子は増加した。また、標準財政規模が増となったが、標準財政規模から控除する算入公債費等は減となった結果、分母が増加したことから、将来負担比率は前年度と比較して４．０ポイント増の６．８％となった。今後も将来負担を伴う事業について特に留意し、計画的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132624</xdr:rowOff>
    </xdr:from>
    <xdr:to>
      <xdr:col>81</xdr:col>
      <xdr:colOff>44450</xdr:colOff>
      <xdr:row>14</xdr:row>
      <xdr:rowOff>30117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6147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132624</xdr:rowOff>
    </xdr:from>
    <xdr:to>
      <xdr:col>77</xdr:col>
      <xdr:colOff>44450</xdr:colOff>
      <xdr:row>14</xdr:row>
      <xdr:rowOff>18052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61474"/>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7711</xdr:rowOff>
    </xdr:from>
    <xdr:to>
      <xdr:col>72</xdr:col>
      <xdr:colOff>203200</xdr:colOff>
      <xdr:row>14</xdr:row>
      <xdr:rowOff>18052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40801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7711</xdr:rowOff>
    </xdr:from>
    <xdr:to>
      <xdr:col>68</xdr:col>
      <xdr:colOff>152400</xdr:colOff>
      <xdr:row>15</xdr:row>
      <xdr:rowOff>5171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08011"/>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150767</xdr:rowOff>
    </xdr:from>
    <xdr:to>
      <xdr:col>81</xdr:col>
      <xdr:colOff>95250</xdr:colOff>
      <xdr:row>14</xdr:row>
      <xdr:rowOff>80917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27594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2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81824</xdr:rowOff>
    </xdr:from>
    <xdr:to>
      <xdr:col>77</xdr:col>
      <xdr:colOff>95250</xdr:colOff>
      <xdr:row>14</xdr:row>
      <xdr:rowOff>11974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168201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9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138702</xdr:rowOff>
    </xdr:from>
    <xdr:to>
      <xdr:col>73</xdr:col>
      <xdr:colOff>44450</xdr:colOff>
      <xdr:row>14</xdr:row>
      <xdr:rowOff>68852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53629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5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128361</xdr:rowOff>
    </xdr:from>
    <xdr:to>
      <xdr:col>68</xdr:col>
      <xdr:colOff>203200</xdr:colOff>
      <xdr:row>14</xdr:row>
      <xdr:rowOff>58511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43288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4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125821</xdr:rowOff>
    </xdr:from>
    <xdr:to>
      <xdr:col>64</xdr:col>
      <xdr:colOff>152400</xdr:colOff>
      <xdr:row>15</xdr:row>
      <xdr:rowOff>55971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40748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61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206,692
198,393
51.39
77,327,697
73,934,000
2,315,921
38,621,125
37,445,635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給与勧告に準拠した給与水準の見直し等があったが、人件費に係る経常収支比率は減少した。会計年度任用職員についても一般職と同様に給与水準の見直し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行った。引き続き、定員管理及び給与水準の適正化を図り、人件費の抑制に努める。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94343</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09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61685</xdr:rowOff>
    </xdr:from>
    <xdr:to>
      <xdr:col>19</xdr:col>
      <xdr:colOff>187325</xdr:colOff>
      <xdr:row>38</xdr:row>
      <xdr:rowOff>116115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76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167822</xdr:rowOff>
    </xdr:from>
    <xdr:to>
      <xdr:col>15</xdr:col>
      <xdr:colOff>98425</xdr:colOff>
      <xdr:row>38</xdr:row>
      <xdr:rowOff>61685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11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167822</xdr:rowOff>
    </xdr:from>
    <xdr:to>
      <xdr:col>11</xdr:col>
      <xdr:colOff>9525</xdr:colOff>
      <xdr:row>39</xdr:row>
      <xdr:rowOff>42635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114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65315</xdr:rowOff>
    </xdr:from>
    <xdr:to>
      <xdr:col>20</xdr:col>
      <xdr:colOff>38100</xdr:colOff>
      <xdr:row>38</xdr:row>
      <xdr:rowOff>166915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117022</xdr:rowOff>
    </xdr:from>
    <xdr:to>
      <xdr:col>11</xdr:col>
      <xdr:colOff>60325</xdr:colOff>
      <xdr:row>38</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163285</xdr:rowOff>
    </xdr:from>
    <xdr:to>
      <xdr:col>6</xdr:col>
      <xdr:colOff>171450</xdr:colOff>
      <xdr:row>39</xdr:row>
      <xdr:rowOff>93435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78212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及び千葉県平均と比較しても高い水準となっている。学校給食センター業務事業のおける賄材料費の増などにより、前年度と比較して０．８ポイント増となっている。公共施設等の再配置や統廃合の検討を進めていくほか、その他の委託経費等についても内容等を精査し、抑制を図っ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13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18</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05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18</xdr:row>
      <xdr:rowOff>119380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5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5080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45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137160</xdr:rowOff>
    </xdr:from>
    <xdr:to>
      <xdr:col>82</xdr:col>
      <xdr:colOff>158750</xdr:colOff>
      <xdr:row>19</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109237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類似団体平均と同水準であるが、児童手当支給事業における制度改正に伴う対象拡大等による増により、経常経費充当一般財源等が増加し、結果として前年度と比較して１．２ポイント増の１５．２％となった。引き続き、平成２７年度に策定した「補助金等の見直しについて」に基づき、扶助費について、市単独事業の見直しに加え、支給事業や交付等に当たっての審査項目、並びに基準等の見直し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792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342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会計への繰出金が増となったものの、前年度と比較して０．１ポイント減少した。以前、類似団体、全国及び千葉県平均と比較して高い水準となっており、今後も将来の財政見通しに基づく受益者負担の適正化等の財源確保や事業運営の効率化を推進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170543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170543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116115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05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94343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119743</xdr:rowOff>
    </xdr:from>
    <xdr:to>
      <xdr:col>78</xdr:col>
      <xdr:colOff>120650</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34670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類似団体、全国及び千葉県平均と比較しても低い水準だが、引き続き「補助金等の見直しについて」により補助の必要性、目的、効果等を検証し、経費の適正化に努めていく。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xdr:rowOff>
    </xdr:from>
    <xdr:to>
      <xdr:col>82</xdr:col>
      <xdr:colOff>107950</xdr:colOff>
      <xdr:row>34</xdr:row>
      <xdr:rowOff>7257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836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167822</xdr:rowOff>
    </xdr:from>
    <xdr:to>
      <xdr:col>78</xdr:col>
      <xdr:colOff>69850</xdr:colOff>
      <xdr:row>34</xdr:row>
      <xdr:rowOff>7257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82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167822</xdr:rowOff>
    </xdr:from>
    <xdr:to>
      <xdr:col>73</xdr:col>
      <xdr:colOff>180975</xdr:colOff>
      <xdr:row>34</xdr:row>
      <xdr:rowOff>18143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82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156936</xdr:rowOff>
    </xdr:from>
    <xdr:to>
      <xdr:col>69</xdr:col>
      <xdr:colOff>92075</xdr:colOff>
      <xdr:row>34</xdr:row>
      <xdr:rowOff>18143</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814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127907</xdr:rowOff>
    </xdr:from>
    <xdr:to>
      <xdr:col>82</xdr:col>
      <xdr:colOff>158750</xdr:colOff>
      <xdr:row>34</xdr:row>
      <xdr:rowOff>58057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144434</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127907</xdr:rowOff>
    </xdr:from>
    <xdr:to>
      <xdr:col>78</xdr:col>
      <xdr:colOff>120650</xdr:colOff>
      <xdr:row>34</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68234</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117022</xdr:rowOff>
    </xdr:from>
    <xdr:to>
      <xdr:col>74</xdr:col>
      <xdr:colOff>31750</xdr:colOff>
      <xdr:row>34</xdr:row>
      <xdr:rowOff>47172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57349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138793</xdr:rowOff>
    </xdr:from>
    <xdr:to>
      <xdr:col>69</xdr:col>
      <xdr:colOff>142875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106136</xdr:rowOff>
    </xdr:from>
    <xdr:to>
      <xdr:col>65</xdr:col>
      <xdr:colOff>53975</xdr:colOff>
      <xdr:row>34</xdr:row>
      <xdr:rowOff>36286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46463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１．４ポイント減少したが、依然、類似団体及び全国平均を上回っている。今後も、近年実施した大規模事業に係る市債の償還が始まり、公債費の高止まりが見込まれており、経常収支比率を悪化させ財政運営の硬直化を招く恐れが懸念される。市債の発行に当たっては、「財政運営の基本的計画」に掲げた公債費負担比率の目標値である、令和１０年度末までに１３．０％以下を維持すべく、発行抑制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4620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56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100330</xdr:rowOff>
    </xdr:from>
    <xdr:to>
      <xdr:col>15</xdr:col>
      <xdr:colOff>98425</xdr:colOff>
      <xdr:row>79</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64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100330</xdr:rowOff>
    </xdr:from>
    <xdr:to>
      <xdr:col>11</xdr:col>
      <xdr:colOff>9525</xdr:colOff>
      <xdr:row>79</xdr:row>
      <xdr:rowOff>161289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644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49530</xdr:rowOff>
    </xdr:from>
    <xdr:to>
      <xdr:col>11</xdr:col>
      <xdr:colOff>60325</xdr:colOff>
      <xdr:row>79</xdr:row>
      <xdr:rowOff>151130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前年度と比較して１．７ポイント増加し、類似団体、全国及び千葉県平均と比較して高い水準となっているため、今後も不断の見直しに努めていく。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52705</xdr:rowOff>
    </xdr:from>
    <xdr:to>
      <xdr:col>82</xdr:col>
      <xdr:colOff>107950</xdr:colOff>
      <xdr:row>78</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25805"/>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7150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1719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86995</xdr:rowOff>
    </xdr:from>
    <xdr:to>
      <xdr:col>69</xdr:col>
      <xdr:colOff>92075</xdr:colOff>
      <xdr:row>77</xdr:row>
      <xdr:rowOff>64136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17195"/>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xdr:rowOff>
    </xdr:from>
    <xdr:to>
      <xdr:col>78</xdr:col>
      <xdr:colOff>120650</xdr:colOff>
      <xdr:row>78</xdr:row>
      <xdr:rowOff>103505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88282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36195</xdr:rowOff>
    </xdr:from>
    <xdr:to>
      <xdr:col>69</xdr:col>
      <xdr:colOff>142875</xdr:colOff>
      <xdr:row>76</xdr:row>
      <xdr:rowOff>137795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147972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125113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153289</xdr:rowOff>
    </xdr:from>
    <xdr:to>
      <xdr:col>29</xdr:col>
      <xdr:colOff>127000</xdr:colOff>
      <xdr:row>18</xdr:row>
      <xdr:rowOff>150927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5564"/>
          <a:ext cx="647700" cy="16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150927</xdr:rowOff>
    </xdr:from>
    <xdr:to>
      <xdr:col>26</xdr:col>
      <xdr:colOff>50800</xdr:colOff>
      <xdr:row>19</xdr:row>
      <xdr:rowOff>7938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4652"/>
          <a:ext cx="698500" cy="2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7938</xdr:rowOff>
    </xdr:from>
    <xdr:to>
      <xdr:col>22</xdr:col>
      <xdr:colOff>114300</xdr:colOff>
      <xdr:row>19</xdr:row>
      <xdr:rowOff>69355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3113"/>
          <a:ext cx="6985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67526</xdr:rowOff>
    </xdr:from>
    <xdr:to>
      <xdr:col>18</xdr:col>
      <xdr:colOff>177800</xdr:colOff>
      <xdr:row>19</xdr:row>
      <xdr:rowOff>69355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72701"/>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102489</xdr:rowOff>
    </xdr:from>
    <xdr:to>
      <xdr:col>29</xdr:col>
      <xdr:colOff>177800</xdr:colOff>
      <xdr:row>18</xdr:row>
      <xdr:rowOff>32639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74566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100127</xdr:rowOff>
    </xdr:from>
    <xdr:to>
      <xdr:col>26</xdr:col>
      <xdr:colOff>101600</xdr:colOff>
      <xdr:row>19</xdr:row>
      <xdr:rowOff>30277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15054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128588</xdr:rowOff>
    </xdr:from>
    <xdr:to>
      <xdr:col>22</xdr:col>
      <xdr:colOff>165100</xdr:colOff>
      <xdr:row>19</xdr:row>
      <xdr:rowOff>58738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43515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18555</xdr:rowOff>
    </xdr:from>
    <xdr:to>
      <xdr:col>19</xdr:col>
      <xdr:colOff>38100</xdr:colOff>
      <xdr:row>19</xdr:row>
      <xdr:rowOff>120155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104932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16726</xdr:rowOff>
    </xdr:from>
    <xdr:to>
      <xdr:col>15</xdr:col>
      <xdr:colOff>101600</xdr:colOff>
      <xdr:row>19</xdr:row>
      <xdr:rowOff>118326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1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103103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179350</xdr:rowOff>
    </xdr:from>
    <xdr:to>
      <xdr:col>29</xdr:col>
      <xdr:colOff>127000</xdr:colOff>
      <xdr:row>35</xdr:row>
      <xdr:rowOff>185407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89700"/>
          <a:ext cx="647700" cy="6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90271</xdr:rowOff>
    </xdr:from>
    <xdr:to>
      <xdr:col>26</xdr:col>
      <xdr:colOff>50800</xdr:colOff>
      <xdr:row>35</xdr:row>
      <xdr:rowOff>179350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00621"/>
          <a:ext cx="698500" cy="8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90271</xdr:rowOff>
    </xdr:from>
    <xdr:to>
      <xdr:col>22</xdr:col>
      <xdr:colOff>114300</xdr:colOff>
      <xdr:row>35</xdr:row>
      <xdr:rowOff>167348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00621"/>
          <a:ext cx="698500" cy="7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167348</xdr:rowOff>
    </xdr:from>
    <xdr:to>
      <xdr:col>18</xdr:col>
      <xdr:colOff>177800</xdr:colOff>
      <xdr:row>35</xdr:row>
      <xdr:rowOff>257149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77698"/>
          <a:ext cx="698500" cy="89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134607</xdr:rowOff>
    </xdr:from>
    <xdr:to>
      <xdr:col>29</xdr:col>
      <xdr:colOff>177800</xdr:colOff>
      <xdr:row>35</xdr:row>
      <xdr:rowOff>236207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322584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128550</xdr:rowOff>
    </xdr:from>
    <xdr:to>
      <xdr:col>26</xdr:col>
      <xdr:colOff>101600</xdr:colOff>
      <xdr:row>35</xdr:row>
      <xdr:rowOff>230150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240327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39471</xdr:rowOff>
    </xdr:from>
    <xdr:to>
      <xdr:col>22</xdr:col>
      <xdr:colOff>165100</xdr:colOff>
      <xdr:row>35</xdr:row>
      <xdr:rowOff>141071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151249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1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116548</xdr:rowOff>
    </xdr:from>
    <xdr:to>
      <xdr:col>19</xdr:col>
      <xdr:colOff>38100</xdr:colOff>
      <xdr:row>35</xdr:row>
      <xdr:rowOff>218148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2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228325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9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206349</xdr:rowOff>
    </xdr:from>
    <xdr:to>
      <xdr:col>15</xdr:col>
      <xdr:colOff>101600</xdr:colOff>
      <xdr:row>35</xdr:row>
      <xdr:rowOff>307949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6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318126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8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206,692
198,393
51.39
77,327,697
73,934,000
2,315,921
38,621,125
37,445,635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35611</xdr:rowOff>
    </xdr:from>
    <xdr:to>
      <xdr:col>24</xdr:col>
      <xdr:colOff>63500</xdr:colOff>
      <xdr:row>37</xdr:row>
      <xdr:rowOff>157874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9261"/>
          <a:ext cx="838200" cy="1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157874</xdr:rowOff>
    </xdr:from>
    <xdr:to>
      <xdr:col>19</xdr:col>
      <xdr:colOff>177800</xdr:colOff>
      <xdr:row>38</xdr:row>
      <xdr:rowOff>22809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1524"/>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22809</xdr:rowOff>
    </xdr:from>
    <xdr:to>
      <xdr:col>15</xdr:col>
      <xdr:colOff>50800</xdr:colOff>
      <xdr:row>38</xdr:row>
      <xdr:rowOff>66015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7909"/>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49936</xdr:rowOff>
    </xdr:from>
    <xdr:to>
      <xdr:col>10</xdr:col>
      <xdr:colOff>114300</xdr:colOff>
      <xdr:row>38</xdr:row>
      <xdr:rowOff>66015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65036"/>
          <a:ext cx="8890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156261</xdr:rowOff>
    </xdr:from>
    <xdr:to>
      <xdr:col>24</xdr:col>
      <xdr:colOff>114300</xdr:colOff>
      <xdr:row>37</xdr:row>
      <xdr:rowOff>86411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134688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107074</xdr:rowOff>
    </xdr:from>
    <xdr:to>
      <xdr:col>20</xdr:col>
      <xdr:colOff>38100</xdr:colOff>
      <xdr:row>38</xdr:row>
      <xdr:rowOff>37224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28351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143459</xdr:rowOff>
    </xdr:from>
    <xdr:to>
      <xdr:col>15</xdr:col>
      <xdr:colOff>101600</xdr:colOff>
      <xdr:row>38</xdr:row>
      <xdr:rowOff>73609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64736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15215</xdr:rowOff>
    </xdr:from>
    <xdr:to>
      <xdr:col>10</xdr:col>
      <xdr:colOff>165100</xdr:colOff>
      <xdr:row>38</xdr:row>
      <xdr:rowOff>116815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107942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170586</xdr:rowOff>
    </xdr:from>
    <xdr:to>
      <xdr:col>6</xdr:col>
      <xdr:colOff>38100</xdr:colOff>
      <xdr:row>38</xdr:row>
      <xdr:rowOff>100736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91863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164323</xdr:rowOff>
    </xdr:from>
    <xdr:to>
      <xdr:col>24</xdr:col>
      <xdr:colOff>63500</xdr:colOff>
      <xdr:row>57</xdr:row>
      <xdr:rowOff>68115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65523"/>
          <a:ext cx="838200" cy="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98634</xdr:rowOff>
    </xdr:from>
    <xdr:to>
      <xdr:col>19</xdr:col>
      <xdr:colOff>177800</xdr:colOff>
      <xdr:row>57</xdr:row>
      <xdr:rowOff>68115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99834"/>
          <a:ext cx="889000" cy="1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98634</xdr:rowOff>
    </xdr:from>
    <xdr:to>
      <xdr:col>15</xdr:col>
      <xdr:colOff>50800</xdr:colOff>
      <xdr:row>57</xdr:row>
      <xdr:rowOff>2556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9834"/>
          <a:ext cx="889000" cy="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2556</xdr:rowOff>
    </xdr:from>
    <xdr:to>
      <xdr:col>10</xdr:col>
      <xdr:colOff>114300</xdr:colOff>
      <xdr:row>57</xdr:row>
      <xdr:rowOff>118979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5206"/>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113523</xdr:rowOff>
    </xdr:from>
    <xdr:to>
      <xdr:col>24</xdr:col>
      <xdr:colOff>114300</xdr:colOff>
      <xdr:row>57</xdr:row>
      <xdr:rowOff>43673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91950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9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17315</xdr:rowOff>
    </xdr:from>
    <xdr:to>
      <xdr:col>20</xdr:col>
      <xdr:colOff>38100</xdr:colOff>
      <xdr:row>57</xdr:row>
      <xdr:rowOff>118915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110042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47834</xdr:rowOff>
    </xdr:from>
    <xdr:to>
      <xdr:col>15</xdr:col>
      <xdr:colOff>101600</xdr:colOff>
      <xdr:row>56</xdr:row>
      <xdr:rowOff>149434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123206</xdr:rowOff>
    </xdr:from>
    <xdr:to>
      <xdr:col>10</xdr:col>
      <xdr:colOff>165100</xdr:colOff>
      <xdr:row>57</xdr:row>
      <xdr:rowOff>53356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69883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68179</xdr:rowOff>
    </xdr:from>
    <xdr:to>
      <xdr:col>6</xdr:col>
      <xdr:colOff>38100</xdr:colOff>
      <xdr:row>57</xdr:row>
      <xdr:rowOff>169779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88798</xdr:rowOff>
    </xdr:from>
    <xdr:to>
      <xdr:col>24</xdr:col>
      <xdr:colOff>63500</xdr:colOff>
      <xdr:row>78</xdr:row>
      <xdr:rowOff>113945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61898"/>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88798</xdr:rowOff>
    </xdr:from>
    <xdr:to>
      <xdr:col>19</xdr:col>
      <xdr:colOff>177800</xdr:colOff>
      <xdr:row>78</xdr:row>
      <xdr:rowOff>103124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61898"/>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103124</xdr:rowOff>
    </xdr:from>
    <xdr:to>
      <xdr:col>15</xdr:col>
      <xdr:colOff>50800</xdr:colOff>
      <xdr:row>78</xdr:row>
      <xdr:rowOff>124155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6224"/>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116993</xdr:rowOff>
    </xdr:from>
    <xdr:to>
      <xdr:col>10</xdr:col>
      <xdr:colOff>114300</xdr:colOff>
      <xdr:row>78</xdr:row>
      <xdr:rowOff>124155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0093"/>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63145</xdr:rowOff>
    </xdr:from>
    <xdr:to>
      <xdr:col>24</xdr:col>
      <xdr:colOff>114300</xdr:colOff>
      <xdr:row>78</xdr:row>
      <xdr:rowOff>164745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149522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37998</xdr:rowOff>
    </xdr:from>
    <xdr:to>
      <xdr:col>20</xdr:col>
      <xdr:colOff>38100</xdr:colOff>
      <xdr:row>78</xdr:row>
      <xdr:rowOff>139598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1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130725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52324</xdr:rowOff>
    </xdr:from>
    <xdr:to>
      <xdr:col>15</xdr:col>
      <xdr:colOff>101600</xdr:colOff>
      <xdr:row>78</xdr:row>
      <xdr:rowOff>153924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145051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73355</xdr:rowOff>
    </xdr:from>
    <xdr:to>
      <xdr:col>10</xdr:col>
      <xdr:colOff>165100</xdr:colOff>
      <xdr:row>79</xdr:row>
      <xdr:rowOff>3505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166082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66193</xdr:rowOff>
    </xdr:from>
    <xdr:to>
      <xdr:col>6</xdr:col>
      <xdr:colOff>38100</xdr:colOff>
      <xdr:row>78</xdr:row>
      <xdr:rowOff>167793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158920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39218</xdr:rowOff>
    </xdr:from>
    <xdr:to>
      <xdr:col>24</xdr:col>
      <xdr:colOff>63500</xdr:colOff>
      <xdr:row>97</xdr:row>
      <xdr:rowOff>163970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9868"/>
          <a:ext cx="838200" cy="1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163970</xdr:rowOff>
    </xdr:from>
    <xdr:to>
      <xdr:col>19</xdr:col>
      <xdr:colOff>177800</xdr:colOff>
      <xdr:row>98</xdr:row>
      <xdr:rowOff>151879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4620"/>
          <a:ext cx="889000" cy="15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7062</xdr:rowOff>
    </xdr:from>
    <xdr:to>
      <xdr:col>15</xdr:col>
      <xdr:colOff>50800</xdr:colOff>
      <xdr:row>98</xdr:row>
      <xdr:rowOff>151879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09162"/>
          <a:ext cx="889000" cy="1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7062</xdr:rowOff>
    </xdr:from>
    <xdr:to>
      <xdr:col>10</xdr:col>
      <xdr:colOff>114300</xdr:colOff>
      <xdr:row>99</xdr:row>
      <xdr:rowOff>107187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9162"/>
          <a:ext cx="889000" cy="27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159868</xdr:rowOff>
    </xdr:from>
    <xdr:to>
      <xdr:col>24</xdr:col>
      <xdr:colOff>114300</xdr:colOff>
      <xdr:row>97</xdr:row>
      <xdr:rowOff>90018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138295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113170</xdr:rowOff>
    </xdr:from>
    <xdr:to>
      <xdr:col>20</xdr:col>
      <xdr:colOff>38100</xdr:colOff>
      <xdr:row>98</xdr:row>
      <xdr:rowOff>43320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34447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3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101079</xdr:rowOff>
    </xdr:from>
    <xdr:to>
      <xdr:col>15</xdr:col>
      <xdr:colOff>101600</xdr:colOff>
      <xdr:row>99</xdr:row>
      <xdr:rowOff>31229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22356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9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127712</xdr:rowOff>
    </xdr:from>
    <xdr:to>
      <xdr:col>10</xdr:col>
      <xdr:colOff>165100</xdr:colOff>
      <xdr:row>98</xdr:row>
      <xdr:rowOff>57862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48989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5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56387</xdr:rowOff>
    </xdr:from>
    <xdr:to>
      <xdr:col>6</xdr:col>
      <xdr:colOff>38100</xdr:colOff>
      <xdr:row>99</xdr:row>
      <xdr:rowOff>157987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149114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79654</xdr:rowOff>
    </xdr:from>
    <xdr:to>
      <xdr:col>55</xdr:col>
      <xdr:colOff>0</xdr:colOff>
      <xdr:row>38</xdr:row>
      <xdr:rowOff>80101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94754"/>
          <a:ext cx="8382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56947</xdr:rowOff>
    </xdr:from>
    <xdr:to>
      <xdr:col>50</xdr:col>
      <xdr:colOff>114300</xdr:colOff>
      <xdr:row>38</xdr:row>
      <xdr:rowOff>79654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72047"/>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56947</xdr:rowOff>
    </xdr:from>
    <xdr:to>
      <xdr:col>45</xdr:col>
      <xdr:colOff>177800</xdr:colOff>
      <xdr:row>38</xdr:row>
      <xdr:rowOff>95286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72047"/>
          <a:ext cx="889000" cy="3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30876</xdr:rowOff>
    </xdr:from>
    <xdr:to>
      <xdr:col>41</xdr:col>
      <xdr:colOff>50800</xdr:colOff>
      <xdr:row>38</xdr:row>
      <xdr:rowOff>95286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517276"/>
          <a:ext cx="889000" cy="109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29301</xdr:rowOff>
    </xdr:from>
    <xdr:to>
      <xdr:col>55</xdr:col>
      <xdr:colOff>50800</xdr:colOff>
      <xdr:row>38</xdr:row>
      <xdr:rowOff>130901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115678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5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28854</xdr:rowOff>
    </xdr:from>
    <xdr:to>
      <xdr:col>50</xdr:col>
      <xdr:colOff>165100</xdr:colOff>
      <xdr:row>38</xdr:row>
      <xdr:rowOff>130454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121581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63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6147</xdr:rowOff>
    </xdr:from>
    <xdr:to>
      <xdr:col>46</xdr:col>
      <xdr:colOff>38100</xdr:colOff>
      <xdr:row>38</xdr:row>
      <xdr:rowOff>107747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98874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44486</xdr:rowOff>
    </xdr:from>
    <xdr:to>
      <xdr:col>41</xdr:col>
      <xdr:colOff>101600</xdr:colOff>
      <xdr:row>38</xdr:row>
      <xdr:rowOff>146086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137213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151526</xdr:rowOff>
    </xdr:from>
    <xdr:to>
      <xdr:col>36</xdr:col>
      <xdr:colOff>165100</xdr:colOff>
      <xdr:row>32</xdr:row>
      <xdr:rowOff>81676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6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72803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5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56479</xdr:rowOff>
    </xdr:from>
    <xdr:to>
      <xdr:col>55</xdr:col>
      <xdr:colOff>0</xdr:colOff>
      <xdr:row>58</xdr:row>
      <xdr:rowOff>27011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29129"/>
          <a:ext cx="838200" cy="14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60822</xdr:rowOff>
    </xdr:from>
    <xdr:to>
      <xdr:col>50</xdr:col>
      <xdr:colOff>114300</xdr:colOff>
      <xdr:row>58</xdr:row>
      <xdr:rowOff>27011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33472"/>
          <a:ext cx="889000" cy="13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60822</xdr:rowOff>
    </xdr:from>
    <xdr:to>
      <xdr:col>45</xdr:col>
      <xdr:colOff>177800</xdr:colOff>
      <xdr:row>58</xdr:row>
      <xdr:rowOff>36863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33472"/>
          <a:ext cx="889000" cy="14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36863</xdr:rowOff>
    </xdr:from>
    <xdr:to>
      <xdr:col>41</xdr:col>
      <xdr:colOff>50800</xdr:colOff>
      <xdr:row>58</xdr:row>
      <xdr:rowOff>116797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80963"/>
          <a:ext cx="889000" cy="7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5679</xdr:rowOff>
    </xdr:from>
    <xdr:to>
      <xdr:col>55</xdr:col>
      <xdr:colOff>50800</xdr:colOff>
      <xdr:row>57</xdr:row>
      <xdr:rowOff>107279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155556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147661</xdr:rowOff>
    </xdr:from>
    <xdr:to>
      <xdr:col>50</xdr:col>
      <xdr:colOff>165100</xdr:colOff>
      <xdr:row>58</xdr:row>
      <xdr:rowOff>77811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68938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10022</xdr:rowOff>
    </xdr:from>
    <xdr:to>
      <xdr:col>46</xdr:col>
      <xdr:colOff>38100</xdr:colOff>
      <xdr:row>57</xdr:row>
      <xdr:rowOff>111622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102749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157513</xdr:rowOff>
    </xdr:from>
    <xdr:to>
      <xdr:col>41</xdr:col>
      <xdr:colOff>101600</xdr:colOff>
      <xdr:row>58</xdr:row>
      <xdr:rowOff>87663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78790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65997</xdr:rowOff>
    </xdr:from>
    <xdr:to>
      <xdr:col>36</xdr:col>
      <xdr:colOff>165100</xdr:colOff>
      <xdr:row>58</xdr:row>
      <xdr:rowOff>167597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100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158724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10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52070</xdr:rowOff>
    </xdr:from>
    <xdr:to>
      <xdr:col>55</xdr:col>
      <xdr:colOff>0</xdr:colOff>
      <xdr:row>77</xdr:row>
      <xdr:rowOff>151016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253720"/>
          <a:ext cx="838200" cy="9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38506</xdr:rowOff>
    </xdr:from>
    <xdr:to>
      <xdr:col>50</xdr:col>
      <xdr:colOff>114300</xdr:colOff>
      <xdr:row>77</xdr:row>
      <xdr:rowOff>151016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068706"/>
          <a:ext cx="889000" cy="28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38506</xdr:rowOff>
    </xdr:from>
    <xdr:to>
      <xdr:col>45</xdr:col>
      <xdr:colOff>177800</xdr:colOff>
      <xdr:row>77</xdr:row>
      <xdr:rowOff>155550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68706"/>
          <a:ext cx="889000" cy="28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155550</xdr:rowOff>
    </xdr:from>
    <xdr:to>
      <xdr:col>41</xdr:col>
      <xdr:colOff>50800</xdr:colOff>
      <xdr:row>78</xdr:row>
      <xdr:rowOff>98858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57200"/>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24147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100216</xdr:rowOff>
    </xdr:from>
    <xdr:to>
      <xdr:col>50</xdr:col>
      <xdr:colOff>165100</xdr:colOff>
      <xdr:row>78</xdr:row>
      <xdr:rowOff>30366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21493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9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159156</xdr:rowOff>
    </xdr:from>
    <xdr:to>
      <xdr:col>46</xdr:col>
      <xdr:colOff>38100</xdr:colOff>
      <xdr:row>76</xdr:row>
      <xdr:rowOff>89306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0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105833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104750</xdr:rowOff>
    </xdr:from>
    <xdr:to>
      <xdr:col>41</xdr:col>
      <xdr:colOff>101600</xdr:colOff>
      <xdr:row>78</xdr:row>
      <xdr:rowOff>34900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26027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48058</xdr:rowOff>
    </xdr:from>
    <xdr:to>
      <xdr:col>36</xdr:col>
      <xdr:colOff>165100</xdr:colOff>
      <xdr:row>78</xdr:row>
      <xdr:rowOff>149658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140785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78346</xdr:rowOff>
    </xdr:from>
    <xdr:to>
      <xdr:col>55</xdr:col>
      <xdr:colOff>0</xdr:colOff>
      <xdr:row>98</xdr:row>
      <xdr:rowOff>39523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08996"/>
          <a:ext cx="838200" cy="1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145617</xdr:rowOff>
    </xdr:from>
    <xdr:to>
      <xdr:col>50</xdr:col>
      <xdr:colOff>114300</xdr:colOff>
      <xdr:row>98</xdr:row>
      <xdr:rowOff>39523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76267"/>
          <a:ext cx="889000" cy="6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145617</xdr:rowOff>
    </xdr:from>
    <xdr:to>
      <xdr:col>45</xdr:col>
      <xdr:colOff>177800</xdr:colOff>
      <xdr:row>98</xdr:row>
      <xdr:rowOff>91199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76267"/>
          <a:ext cx="889000" cy="1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91199</xdr:rowOff>
    </xdr:from>
    <xdr:to>
      <xdr:col>41</xdr:col>
      <xdr:colOff>50800</xdr:colOff>
      <xdr:row>98</xdr:row>
      <xdr:rowOff>120814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893299"/>
          <a:ext cx="889000" cy="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27546</xdr:rowOff>
    </xdr:from>
    <xdr:to>
      <xdr:col>55</xdr:col>
      <xdr:colOff>50800</xdr:colOff>
      <xdr:row>97</xdr:row>
      <xdr:rowOff>129146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5973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160173</xdr:rowOff>
    </xdr:from>
    <xdr:to>
      <xdr:col>50</xdr:col>
      <xdr:colOff>165100</xdr:colOff>
      <xdr:row>98</xdr:row>
      <xdr:rowOff>90323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81450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94817</xdr:rowOff>
    </xdr:from>
    <xdr:to>
      <xdr:col>46</xdr:col>
      <xdr:colOff>38100</xdr:colOff>
      <xdr:row>98</xdr:row>
      <xdr:rowOff>24967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16094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40399</xdr:rowOff>
    </xdr:from>
    <xdr:to>
      <xdr:col>41</xdr:col>
      <xdr:colOff>101600</xdr:colOff>
      <xdr:row>98</xdr:row>
      <xdr:rowOff>141999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133126</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693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70014</xdr:rowOff>
    </xdr:from>
    <xdr:to>
      <xdr:col>36</xdr:col>
      <xdr:colOff>165100</xdr:colOff>
      <xdr:row>99</xdr:row>
      <xdr:rowOff>164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162741</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96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56299</xdr:rowOff>
    </xdr:from>
    <xdr:to>
      <xdr:col>85</xdr:col>
      <xdr:colOff>127000</xdr:colOff>
      <xdr:row>76</xdr:row>
      <xdr:rowOff>80417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86499"/>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21228</xdr:rowOff>
    </xdr:from>
    <xdr:to>
      <xdr:col>81</xdr:col>
      <xdr:colOff>50800</xdr:colOff>
      <xdr:row>76</xdr:row>
      <xdr:rowOff>56299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51428"/>
          <a:ext cx="889000" cy="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21228</xdr:rowOff>
    </xdr:from>
    <xdr:to>
      <xdr:col>76</xdr:col>
      <xdr:colOff>114300</xdr:colOff>
      <xdr:row>76</xdr:row>
      <xdr:rowOff>22561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5142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22561</xdr:rowOff>
    </xdr:from>
    <xdr:to>
      <xdr:col>71</xdr:col>
      <xdr:colOff>177800</xdr:colOff>
      <xdr:row>76</xdr:row>
      <xdr:rowOff>23552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5276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29617</xdr:rowOff>
    </xdr:from>
    <xdr:to>
      <xdr:col>85</xdr:col>
      <xdr:colOff>177800</xdr:colOff>
      <xdr:row>76</xdr:row>
      <xdr:rowOff>131217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8044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5499</xdr:rowOff>
    </xdr:from>
    <xdr:to>
      <xdr:col>81</xdr:col>
      <xdr:colOff>101600</xdr:colOff>
      <xdr:row>76</xdr:row>
      <xdr:rowOff>107099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98226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141878</xdr:rowOff>
    </xdr:from>
    <xdr:to>
      <xdr:col>76</xdr:col>
      <xdr:colOff>165100</xdr:colOff>
      <xdr:row>76</xdr:row>
      <xdr:rowOff>72028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88555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143211</xdr:rowOff>
    </xdr:from>
    <xdr:to>
      <xdr:col>72</xdr:col>
      <xdr:colOff>38100</xdr:colOff>
      <xdr:row>76</xdr:row>
      <xdr:rowOff>73361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89888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144202</xdr:rowOff>
    </xdr:from>
    <xdr:to>
      <xdr:col>67</xdr:col>
      <xdr:colOff>101600</xdr:colOff>
      <xdr:row>76</xdr:row>
      <xdr:rowOff>74352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90879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5251</xdr:rowOff>
    </xdr:from>
    <xdr:to>
      <xdr:col>85</xdr:col>
      <xdr:colOff>127000</xdr:colOff>
      <xdr:row>99</xdr:row>
      <xdr:rowOff>8190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7880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142477</xdr:rowOff>
    </xdr:from>
    <xdr:to>
      <xdr:col>81</xdr:col>
      <xdr:colOff>50800</xdr:colOff>
      <xdr:row>99</xdr:row>
      <xdr:rowOff>8190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73127"/>
          <a:ext cx="889000" cy="20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142477</xdr:rowOff>
    </xdr:from>
    <xdr:to>
      <xdr:col>76</xdr:col>
      <xdr:colOff>114300</xdr:colOff>
      <xdr:row>98</xdr:row>
      <xdr:rowOff>84280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73127"/>
          <a:ext cx="889000" cy="11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84280</xdr:rowOff>
    </xdr:from>
    <xdr:to>
      <xdr:col>71</xdr:col>
      <xdr:colOff>177800</xdr:colOff>
      <xdr:row>99</xdr:row>
      <xdr:rowOff>78761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86380"/>
          <a:ext cx="889000" cy="1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125901</xdr:rowOff>
    </xdr:from>
    <xdr:to>
      <xdr:col>85</xdr:col>
      <xdr:colOff>177800</xdr:colOff>
      <xdr:row>99</xdr:row>
      <xdr:rowOff>56051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40828</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128840</xdr:rowOff>
    </xdr:from>
    <xdr:to>
      <xdr:col>81</xdr:col>
      <xdr:colOff>101600</xdr:colOff>
      <xdr:row>99</xdr:row>
      <xdr:rowOff>58990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50117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2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91677</xdr:rowOff>
    </xdr:from>
    <xdr:to>
      <xdr:col>76</xdr:col>
      <xdr:colOff>165100</xdr:colOff>
      <xdr:row>98</xdr:row>
      <xdr:rowOff>21827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12954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81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33480</xdr:rowOff>
    </xdr:from>
    <xdr:to>
      <xdr:col>72</xdr:col>
      <xdr:colOff>38100</xdr:colOff>
      <xdr:row>98</xdr:row>
      <xdr:rowOff>135080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126207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2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27961</xdr:rowOff>
    </xdr:from>
    <xdr:to>
      <xdr:col>67</xdr:col>
      <xdr:colOff>101600</xdr:colOff>
      <xdr:row>99</xdr:row>
      <xdr:rowOff>129561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70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120688</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5017" y="170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90279</xdr:rowOff>
    </xdr:from>
    <xdr:to>
      <xdr:col>116</xdr:col>
      <xdr:colOff>63500</xdr:colOff>
      <xdr:row>58</xdr:row>
      <xdr:rowOff>91367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3437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87449</xdr:rowOff>
    </xdr:from>
    <xdr:to>
      <xdr:col>111</xdr:col>
      <xdr:colOff>177800</xdr:colOff>
      <xdr:row>58</xdr:row>
      <xdr:rowOff>90279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3154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86795</xdr:rowOff>
    </xdr:from>
    <xdr:to>
      <xdr:col>107</xdr:col>
      <xdr:colOff>50800</xdr:colOff>
      <xdr:row>58</xdr:row>
      <xdr:rowOff>87449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3089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86469</xdr:rowOff>
    </xdr:from>
    <xdr:to>
      <xdr:col>102</xdr:col>
      <xdr:colOff>114300</xdr:colOff>
      <xdr:row>58</xdr:row>
      <xdr:rowOff>86795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3056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40567</xdr:rowOff>
    </xdr:from>
    <xdr:to>
      <xdr:col>116</xdr:col>
      <xdr:colOff>114300</xdr:colOff>
      <xdr:row>58</xdr:row>
      <xdr:rowOff>142167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8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18994</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6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39479</xdr:rowOff>
    </xdr:from>
    <xdr:to>
      <xdr:col>112</xdr:col>
      <xdr:colOff>38100</xdr:colOff>
      <xdr:row>58</xdr:row>
      <xdr:rowOff>141079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132206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0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36649</xdr:rowOff>
    </xdr:from>
    <xdr:to>
      <xdr:col>107</xdr:col>
      <xdr:colOff>101600</xdr:colOff>
      <xdr:row>58</xdr:row>
      <xdr:rowOff>138249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129376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35995</xdr:rowOff>
    </xdr:from>
    <xdr:to>
      <xdr:col>102</xdr:col>
      <xdr:colOff>165100</xdr:colOff>
      <xdr:row>58</xdr:row>
      <xdr:rowOff>137595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128722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7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35669</xdr:rowOff>
    </xdr:from>
    <xdr:to>
      <xdr:col>98</xdr:col>
      <xdr:colOff>38100</xdr:colOff>
      <xdr:row>58</xdr:row>
      <xdr:rowOff>137269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128396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7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37516</xdr:rowOff>
    </xdr:from>
    <xdr:to>
      <xdr:col>116</xdr:col>
      <xdr:colOff>63500</xdr:colOff>
      <xdr:row>76</xdr:row>
      <xdr:rowOff>83876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67716"/>
          <a:ext cx="8382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83876</xdr:rowOff>
    </xdr:from>
    <xdr:to>
      <xdr:col>111</xdr:col>
      <xdr:colOff>177800</xdr:colOff>
      <xdr:row>76</xdr:row>
      <xdr:rowOff>131745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14076"/>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131745</xdr:rowOff>
    </xdr:from>
    <xdr:to>
      <xdr:col>107</xdr:col>
      <xdr:colOff>50800</xdr:colOff>
      <xdr:row>76</xdr:row>
      <xdr:rowOff>170149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16194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170149</xdr:rowOff>
    </xdr:from>
    <xdr:to>
      <xdr:col>102</xdr:col>
      <xdr:colOff>114300</xdr:colOff>
      <xdr:row>77</xdr:row>
      <xdr:rowOff>38841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00349"/>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158166</xdr:rowOff>
    </xdr:from>
    <xdr:to>
      <xdr:col>116</xdr:col>
      <xdr:colOff>114300</xdr:colOff>
      <xdr:row>76</xdr:row>
      <xdr:rowOff>88316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136593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9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33076</xdr:rowOff>
    </xdr:from>
    <xdr:to>
      <xdr:col>112</xdr:col>
      <xdr:colOff>38100</xdr:colOff>
      <xdr:row>76</xdr:row>
      <xdr:rowOff>134676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125803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5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80945</xdr:rowOff>
    </xdr:from>
    <xdr:to>
      <xdr:col>107</xdr:col>
      <xdr:colOff>101600</xdr:colOff>
      <xdr:row>77</xdr:row>
      <xdr:rowOff>11095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2222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119349</xdr:rowOff>
    </xdr:from>
    <xdr:to>
      <xdr:col>102</xdr:col>
      <xdr:colOff>165100</xdr:colOff>
      <xdr:row>77</xdr:row>
      <xdr:rowOff>49499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40626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159491</xdr:rowOff>
    </xdr:from>
    <xdr:to>
      <xdr:col>98</xdr:col>
      <xdr:colOff>38100</xdr:colOff>
      <xdr:row>77</xdr:row>
      <xdr:rowOff>89641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80768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新型コロナウイルスワクチン接種及び接種体制確保に係る委託等の減により、類似団体、全国及び千葉県平均より低い水準となったが、今後も施設に係る指定管理料や維持管理経費等の上昇が見込まれることから、施設の再配置や統廃合を進めていくほか、その他の委託経費等についても精査し、抑制を図っていく必要がある。</a:t>
          </a:r>
        </a:p>
        <a:p>
          <a:r>
            <a:rPr kumimoji="1" lang="ja-JP" altLang="en-US" sz="1300">
              <a:latin typeface="ＭＳ Ｐゴシック" panose="020B0600070205080204" pitchFamily="50" charset="-128"/>
              <a:ea typeface="ＭＳ Ｐゴシック" panose="020B0600070205080204" pitchFamily="50" charset="-128"/>
            </a:rPr>
            <a:t>扶助費及び補助費等は、類似団体、全国及び千葉県平均より低い水準となっている。今後も、「補助金等の見直しについて」により、支給基準や交付等に当たっての審査項目、並びに基準等の見直し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も、類似団体、全国及び千葉県平均より低い水準となっているが、前年度と比較し増加した。前年度からの増加要因は、小中学校施設整備事業や体育施設管理事業などの増による。今後も、八千代市公共施設等総合管理計画等により公共サービス・施設等の規模の適正化及び最適化を図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206,692
198,393
51.39
77,327,697
73,934,000
2,315,921
38,621,125
37,445,635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167894</xdr:rowOff>
    </xdr:from>
    <xdr:to>
      <xdr:col>24</xdr:col>
      <xdr:colOff>63500</xdr:colOff>
      <xdr:row>37</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009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167894</xdr:rowOff>
    </xdr:from>
    <xdr:to>
      <xdr:col>19</xdr:col>
      <xdr:colOff>177800</xdr:colOff>
      <xdr:row>37</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009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52832</xdr:rowOff>
    </xdr:from>
    <xdr:to>
      <xdr:col>15</xdr:col>
      <xdr:colOff>50800</xdr:colOff>
      <xdr:row>37</xdr:row>
      <xdr:rowOff>101600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648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76454</xdr:rowOff>
    </xdr:from>
    <xdr:to>
      <xdr:col>10</xdr:col>
      <xdr:colOff>114300</xdr:colOff>
      <xdr:row>37</xdr:row>
      <xdr:rowOff>101600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01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171196</xdr:rowOff>
    </xdr:from>
    <xdr:to>
      <xdr:col>24</xdr:col>
      <xdr:colOff>114300</xdr:colOff>
      <xdr:row>37</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117094</xdr:rowOff>
    </xdr:from>
    <xdr:to>
      <xdr:col>20</xdr:col>
      <xdr:colOff>38100</xdr:colOff>
      <xdr:row>37</xdr:row>
      <xdr:rowOff>47244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38371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2032</xdr:rowOff>
    </xdr:from>
    <xdr:to>
      <xdr:col>15</xdr:col>
      <xdr:colOff>101600</xdr:colOff>
      <xdr:row>37</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94759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50800</xdr:rowOff>
    </xdr:from>
    <xdr:to>
      <xdr:col>10</xdr:col>
      <xdr:colOff>165100</xdr:colOff>
      <xdr:row>37</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143527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25654</xdr:rowOff>
    </xdr:from>
    <xdr:to>
      <xdr:col>6</xdr:col>
      <xdr:colOff>38100</xdr:colOff>
      <xdr:row>37</xdr:row>
      <xdr:rowOff>127254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118381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35484</xdr:rowOff>
    </xdr:from>
    <xdr:to>
      <xdr:col>24</xdr:col>
      <xdr:colOff>63500</xdr:colOff>
      <xdr:row>59</xdr:row>
      <xdr:rowOff>74968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51034"/>
          <a:ext cx="8382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83248</xdr:rowOff>
    </xdr:from>
    <xdr:to>
      <xdr:col>19</xdr:col>
      <xdr:colOff>177800</xdr:colOff>
      <xdr:row>59</xdr:row>
      <xdr:rowOff>74968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27348"/>
          <a:ext cx="889000" cy="1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83248</xdr:rowOff>
    </xdr:from>
    <xdr:to>
      <xdr:col>15</xdr:col>
      <xdr:colOff>50800</xdr:colOff>
      <xdr:row>59</xdr:row>
      <xdr:rowOff>17107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7348"/>
          <a:ext cx="8890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51283</xdr:rowOff>
    </xdr:from>
    <xdr:to>
      <xdr:col>10</xdr:col>
      <xdr:colOff>114300</xdr:colOff>
      <xdr:row>59</xdr:row>
      <xdr:rowOff>17107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66683"/>
          <a:ext cx="889000" cy="116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156134</xdr:rowOff>
    </xdr:from>
    <xdr:to>
      <xdr:col>24</xdr:col>
      <xdr:colOff>114300</xdr:colOff>
      <xdr:row>59</xdr:row>
      <xdr:rowOff>86284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71061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24168</xdr:rowOff>
    </xdr:from>
    <xdr:to>
      <xdr:col>20</xdr:col>
      <xdr:colOff>38100</xdr:colOff>
      <xdr:row>59</xdr:row>
      <xdr:rowOff>125768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116895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32448</xdr:rowOff>
    </xdr:from>
    <xdr:to>
      <xdr:col>15</xdr:col>
      <xdr:colOff>101600</xdr:colOff>
      <xdr:row>58</xdr:row>
      <xdr:rowOff>134048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125175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137757</xdr:rowOff>
    </xdr:from>
    <xdr:to>
      <xdr:col>10</xdr:col>
      <xdr:colOff>165100</xdr:colOff>
      <xdr:row>59</xdr:row>
      <xdr:rowOff>67907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59034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483</xdr:rowOff>
    </xdr:from>
    <xdr:to>
      <xdr:col>6</xdr:col>
      <xdr:colOff>38100</xdr:colOff>
      <xdr:row>52</xdr:row>
      <xdr:rowOff>102083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9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93210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00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14412</xdr:rowOff>
    </xdr:from>
    <xdr:to>
      <xdr:col>24</xdr:col>
      <xdr:colOff>62865</xdr:colOff>
      <xdr:row>76</xdr:row>
      <xdr:rowOff>85796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7362"/>
          <a:ext cx="1270" cy="928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89623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11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85796</xdr:rowOff>
    </xdr:from>
    <xdr:to>
      <xdr:col>24</xdr:col>
      <xdr:colOff>152400</xdr:colOff>
      <xdr:row>76</xdr:row>
      <xdr:rowOff>85796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11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132539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14412</xdr:rowOff>
    </xdr:from>
    <xdr:to>
      <xdr:col>24</xdr:col>
      <xdr:colOff>152400</xdr:colOff>
      <xdr:row>71</xdr:row>
      <xdr:rowOff>14412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11348</xdr:rowOff>
    </xdr:from>
    <xdr:to>
      <xdr:col>24</xdr:col>
      <xdr:colOff>63500</xdr:colOff>
      <xdr:row>76</xdr:row>
      <xdr:rowOff>65565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1548"/>
          <a:ext cx="8382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51854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67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28977</xdr:rowOff>
    </xdr:from>
    <xdr:to>
      <xdr:col>24</xdr:col>
      <xdr:colOff>114300</xdr:colOff>
      <xdr:row>74</xdr:row>
      <xdr:rowOff>130577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1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65565</xdr:rowOff>
    </xdr:from>
    <xdr:to>
      <xdr:col>19</xdr:col>
      <xdr:colOff>177800</xdr:colOff>
      <xdr:row>77</xdr:row>
      <xdr:rowOff>29545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95765"/>
          <a:ext cx="889000" cy="1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107988</xdr:rowOff>
    </xdr:from>
    <xdr:to>
      <xdr:col>20</xdr:col>
      <xdr:colOff>38100</xdr:colOff>
      <xdr:row>75</xdr:row>
      <xdr:rowOff>38138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54665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7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146855</xdr:rowOff>
    </xdr:from>
    <xdr:to>
      <xdr:col>15</xdr:col>
      <xdr:colOff>50800</xdr:colOff>
      <xdr:row>77</xdr:row>
      <xdr:rowOff>29545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77055"/>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14536</xdr:rowOff>
    </xdr:from>
    <xdr:to>
      <xdr:col>15</xdr:col>
      <xdr:colOff>101600</xdr:colOff>
      <xdr:row>75</xdr:row>
      <xdr:rowOff>116136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132663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146855</xdr:rowOff>
    </xdr:from>
    <xdr:to>
      <xdr:col>10</xdr:col>
      <xdr:colOff>114300</xdr:colOff>
      <xdr:row>77</xdr:row>
      <xdr:rowOff>148334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7055"/>
          <a:ext cx="889000" cy="17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142049</xdr:rowOff>
    </xdr:from>
    <xdr:to>
      <xdr:col>10</xdr:col>
      <xdr:colOff>165100</xdr:colOff>
      <xdr:row>75</xdr:row>
      <xdr:rowOff>72199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2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88726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164316</xdr:rowOff>
    </xdr:from>
    <xdr:to>
      <xdr:col>6</xdr:col>
      <xdr:colOff>38100</xdr:colOff>
      <xdr:row>76</xdr:row>
      <xdr:rowOff>94466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110992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131999</xdr:rowOff>
    </xdr:from>
    <xdr:to>
      <xdr:col>24</xdr:col>
      <xdr:colOff>114300</xdr:colOff>
      <xdr:row>76</xdr:row>
      <xdr:rowOff>62148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0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46926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0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14765</xdr:rowOff>
    </xdr:from>
    <xdr:to>
      <xdr:col>20</xdr:col>
      <xdr:colOff>38100</xdr:colOff>
      <xdr:row>76</xdr:row>
      <xdr:rowOff>116365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107492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150195</xdr:rowOff>
    </xdr:from>
    <xdr:to>
      <xdr:col>15</xdr:col>
      <xdr:colOff>101600</xdr:colOff>
      <xdr:row>77</xdr:row>
      <xdr:rowOff>80345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71472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7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96055</xdr:rowOff>
    </xdr:from>
    <xdr:to>
      <xdr:col>10</xdr:col>
      <xdr:colOff>165100</xdr:colOff>
      <xdr:row>77</xdr:row>
      <xdr:rowOff>26205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17332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1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97534</xdr:rowOff>
    </xdr:from>
    <xdr:to>
      <xdr:col>6</xdr:col>
      <xdr:colOff>38100</xdr:colOff>
      <xdr:row>78</xdr:row>
      <xdr:rowOff>27684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18811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8386</xdr:rowOff>
    </xdr:from>
    <xdr:to>
      <xdr:col>24</xdr:col>
      <xdr:colOff>63500</xdr:colOff>
      <xdr:row>97</xdr:row>
      <xdr:rowOff>38495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39036"/>
          <a:ext cx="838200" cy="3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154983</xdr:rowOff>
    </xdr:from>
    <xdr:to>
      <xdr:col>19</xdr:col>
      <xdr:colOff>177800</xdr:colOff>
      <xdr:row>97</xdr:row>
      <xdr:rowOff>38495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442733"/>
          <a:ext cx="889000" cy="22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154983</xdr:rowOff>
    </xdr:from>
    <xdr:to>
      <xdr:col>15</xdr:col>
      <xdr:colOff>50800</xdr:colOff>
      <xdr:row>97</xdr:row>
      <xdr:rowOff>13055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42733"/>
          <a:ext cx="889000" cy="20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13055</xdr:rowOff>
    </xdr:from>
    <xdr:to>
      <xdr:col>10</xdr:col>
      <xdr:colOff>114300</xdr:colOff>
      <xdr:row>98</xdr:row>
      <xdr:rowOff>77913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43705"/>
          <a:ext cx="889000" cy="2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129036</xdr:rowOff>
    </xdr:from>
    <xdr:to>
      <xdr:col>24</xdr:col>
      <xdr:colOff>114300</xdr:colOff>
      <xdr:row>97</xdr:row>
      <xdr:rowOff>59186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107463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6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159145</xdr:rowOff>
    </xdr:from>
    <xdr:to>
      <xdr:col>20</xdr:col>
      <xdr:colOff>38100</xdr:colOff>
      <xdr:row>97</xdr:row>
      <xdr:rowOff>89295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80422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104183</xdr:rowOff>
    </xdr:from>
    <xdr:to>
      <xdr:col>15</xdr:col>
      <xdr:colOff>101600</xdr:colOff>
      <xdr:row>96</xdr:row>
      <xdr:rowOff>34333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25460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133705</xdr:rowOff>
    </xdr:from>
    <xdr:to>
      <xdr:col>10</xdr:col>
      <xdr:colOff>165100</xdr:colOff>
      <xdr:row>97</xdr:row>
      <xdr:rowOff>63855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27113</xdr:rowOff>
    </xdr:from>
    <xdr:to>
      <xdr:col>6</xdr:col>
      <xdr:colOff>38100</xdr:colOff>
      <xdr:row>98</xdr:row>
      <xdr:rowOff>128713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119840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19685</xdr:rowOff>
    </xdr:from>
    <xdr:to>
      <xdr:col>55</xdr:col>
      <xdr:colOff>0</xdr:colOff>
      <xdr:row>39</xdr:row>
      <xdr:rowOff>22352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0623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22352</xdr:rowOff>
    </xdr:from>
    <xdr:to>
      <xdr:col>50</xdr:col>
      <xdr:colOff>114300</xdr:colOff>
      <xdr:row>39</xdr:row>
      <xdr:rowOff>22352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08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22352</xdr:rowOff>
    </xdr:from>
    <xdr:to>
      <xdr:col>45</xdr:col>
      <xdr:colOff>177800</xdr:colOff>
      <xdr:row>39</xdr:row>
      <xdr:rowOff>22733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0890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22733</xdr:rowOff>
    </xdr:from>
    <xdr:to>
      <xdr:col>41</xdr:col>
      <xdr:colOff>50800</xdr:colOff>
      <xdr:row>39</xdr:row>
      <xdr:rowOff>22733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09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140335</xdr:rowOff>
    </xdr:from>
    <xdr:to>
      <xdr:col>55</xdr:col>
      <xdr:colOff>50800</xdr:colOff>
      <xdr:row>39</xdr:row>
      <xdr:rowOff>70485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55262</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0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143002</xdr:rowOff>
    </xdr:from>
    <xdr:to>
      <xdr:col>50</xdr:col>
      <xdr:colOff>165100</xdr:colOff>
      <xdr:row>39</xdr:row>
      <xdr:rowOff>73152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64279</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143002</xdr:rowOff>
    </xdr:from>
    <xdr:to>
      <xdr:col>46</xdr:col>
      <xdr:colOff>38100</xdr:colOff>
      <xdr:row>39</xdr:row>
      <xdr:rowOff>73152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64279</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143383</xdr:rowOff>
    </xdr:from>
    <xdr:to>
      <xdr:col>41</xdr:col>
      <xdr:colOff>101600</xdr:colOff>
      <xdr:row>39</xdr:row>
      <xdr:rowOff>73533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64660</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143383</xdr:rowOff>
    </xdr:from>
    <xdr:to>
      <xdr:col>36</xdr:col>
      <xdr:colOff>165100</xdr:colOff>
      <xdr:row>39</xdr:row>
      <xdr:rowOff>73533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64660</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89751</xdr:rowOff>
    </xdr:from>
    <xdr:to>
      <xdr:col>55</xdr:col>
      <xdr:colOff>0</xdr:colOff>
      <xdr:row>57</xdr:row>
      <xdr:rowOff>94437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240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90837</xdr:rowOff>
    </xdr:from>
    <xdr:to>
      <xdr:col>50</xdr:col>
      <xdr:colOff>114300</xdr:colOff>
      <xdr:row>57</xdr:row>
      <xdr:rowOff>94437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63487"/>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90837</xdr:rowOff>
    </xdr:from>
    <xdr:to>
      <xdr:col>45</xdr:col>
      <xdr:colOff>177800</xdr:colOff>
      <xdr:row>57</xdr:row>
      <xdr:rowOff>104553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6348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80950</xdr:rowOff>
    </xdr:from>
    <xdr:to>
      <xdr:col>41</xdr:col>
      <xdr:colOff>50800</xdr:colOff>
      <xdr:row>57</xdr:row>
      <xdr:rowOff>104553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53600"/>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38951</xdr:rowOff>
    </xdr:from>
    <xdr:to>
      <xdr:col>55</xdr:col>
      <xdr:colOff>50800</xdr:colOff>
      <xdr:row>57</xdr:row>
      <xdr:rowOff>140551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135221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43637</xdr:rowOff>
    </xdr:from>
    <xdr:to>
      <xdr:col>50</xdr:col>
      <xdr:colOff>165100</xdr:colOff>
      <xdr:row>57</xdr:row>
      <xdr:rowOff>145237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136364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40037</xdr:rowOff>
    </xdr:from>
    <xdr:to>
      <xdr:col>46</xdr:col>
      <xdr:colOff>38100</xdr:colOff>
      <xdr:row>57</xdr:row>
      <xdr:rowOff>141637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132764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53753</xdr:rowOff>
    </xdr:from>
    <xdr:to>
      <xdr:col>41</xdr:col>
      <xdr:colOff>101600</xdr:colOff>
      <xdr:row>57</xdr:row>
      <xdr:rowOff>155353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146480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30150</xdr:rowOff>
    </xdr:from>
    <xdr:to>
      <xdr:col>36</xdr:col>
      <xdr:colOff>165100</xdr:colOff>
      <xdr:row>57</xdr:row>
      <xdr:rowOff>131750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122877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19228</xdr:rowOff>
    </xdr:from>
    <xdr:to>
      <xdr:col>55</xdr:col>
      <xdr:colOff>0</xdr:colOff>
      <xdr:row>78</xdr:row>
      <xdr:rowOff>32944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2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69977</xdr:rowOff>
    </xdr:from>
    <xdr:to>
      <xdr:col>50</xdr:col>
      <xdr:colOff>114300</xdr:colOff>
      <xdr:row>78</xdr:row>
      <xdr:rowOff>32944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71627"/>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69977</xdr:rowOff>
    </xdr:from>
    <xdr:to>
      <xdr:col>45</xdr:col>
      <xdr:colOff>177800</xdr:colOff>
      <xdr:row>77</xdr:row>
      <xdr:rowOff>131563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71627"/>
          <a:ext cx="889000" cy="6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152594</xdr:rowOff>
    </xdr:from>
    <xdr:to>
      <xdr:col>41</xdr:col>
      <xdr:colOff>50800</xdr:colOff>
      <xdr:row>77</xdr:row>
      <xdr:rowOff>131563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82794"/>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139878</xdr:rowOff>
    </xdr:from>
    <xdr:to>
      <xdr:col>55</xdr:col>
      <xdr:colOff>50800</xdr:colOff>
      <xdr:row>78</xdr:row>
      <xdr:rowOff>70028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54805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153594</xdr:rowOff>
    </xdr:from>
    <xdr:to>
      <xdr:col>50</xdr:col>
      <xdr:colOff>165100</xdr:colOff>
      <xdr:row>78</xdr:row>
      <xdr:rowOff>83744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74871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19177</xdr:rowOff>
    </xdr:from>
    <xdr:to>
      <xdr:col>46</xdr:col>
      <xdr:colOff>38100</xdr:colOff>
      <xdr:row>77</xdr:row>
      <xdr:rowOff>120777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111904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80763</xdr:rowOff>
    </xdr:from>
    <xdr:to>
      <xdr:col>41</xdr:col>
      <xdr:colOff>101600</xdr:colOff>
      <xdr:row>78</xdr:row>
      <xdr:rowOff>10913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7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101794</xdr:rowOff>
    </xdr:from>
    <xdr:to>
      <xdr:col>36</xdr:col>
      <xdr:colOff>165100</xdr:colOff>
      <xdr:row>77</xdr:row>
      <xdr:rowOff>31944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23071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2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96472</xdr:rowOff>
    </xdr:from>
    <xdr:to>
      <xdr:col>55</xdr:col>
      <xdr:colOff>0</xdr:colOff>
      <xdr:row>98</xdr:row>
      <xdr:rowOff>131380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98572"/>
          <a:ext cx="8382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131380</xdr:rowOff>
    </xdr:from>
    <xdr:to>
      <xdr:col>50</xdr:col>
      <xdr:colOff>114300</xdr:colOff>
      <xdr:row>98</xdr:row>
      <xdr:rowOff>156776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33480"/>
          <a:ext cx="8890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156776</xdr:rowOff>
    </xdr:from>
    <xdr:to>
      <xdr:col>45</xdr:col>
      <xdr:colOff>177800</xdr:colOff>
      <xdr:row>98</xdr:row>
      <xdr:rowOff>167818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58876"/>
          <a:ext cx="8890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167818</xdr:rowOff>
    </xdr:from>
    <xdr:to>
      <xdr:col>41</xdr:col>
      <xdr:colOff>50800</xdr:colOff>
      <xdr:row>99</xdr:row>
      <xdr:rowOff>18314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6991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45672</xdr:rowOff>
    </xdr:from>
    <xdr:to>
      <xdr:col>55</xdr:col>
      <xdr:colOff>50800</xdr:colOff>
      <xdr:row>98</xdr:row>
      <xdr:rowOff>147272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132049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6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80580</xdr:rowOff>
    </xdr:from>
    <xdr:to>
      <xdr:col>50</xdr:col>
      <xdr:colOff>165100</xdr:colOff>
      <xdr:row>99</xdr:row>
      <xdr:rowOff>10730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1857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105976</xdr:rowOff>
    </xdr:from>
    <xdr:to>
      <xdr:col>46</xdr:col>
      <xdr:colOff>38100</xdr:colOff>
      <xdr:row>99</xdr:row>
      <xdr:rowOff>36126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27253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117018</xdr:rowOff>
    </xdr:from>
    <xdr:to>
      <xdr:col>41</xdr:col>
      <xdr:colOff>101600</xdr:colOff>
      <xdr:row>99</xdr:row>
      <xdr:rowOff>47168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38295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1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138964</xdr:rowOff>
    </xdr:from>
    <xdr:to>
      <xdr:col>36</xdr:col>
      <xdr:colOff>165100</xdr:colOff>
      <xdr:row>99</xdr:row>
      <xdr:rowOff>69114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4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60241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3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65497</xdr:rowOff>
    </xdr:from>
    <xdr:to>
      <xdr:col>85</xdr:col>
      <xdr:colOff>127000</xdr:colOff>
      <xdr:row>38</xdr:row>
      <xdr:rowOff>68194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80597"/>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65497</xdr:rowOff>
    </xdr:from>
    <xdr:to>
      <xdr:col>81</xdr:col>
      <xdr:colOff>50800</xdr:colOff>
      <xdr:row>38</xdr:row>
      <xdr:rowOff>69977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80597"/>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69977</xdr:rowOff>
    </xdr:from>
    <xdr:to>
      <xdr:col>76</xdr:col>
      <xdr:colOff>114300</xdr:colOff>
      <xdr:row>38</xdr:row>
      <xdr:rowOff>76743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85077"/>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76743</xdr:rowOff>
    </xdr:from>
    <xdr:to>
      <xdr:col>71</xdr:col>
      <xdr:colOff>177800</xdr:colOff>
      <xdr:row>38</xdr:row>
      <xdr:rowOff>92380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91843"/>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17394</xdr:rowOff>
    </xdr:from>
    <xdr:to>
      <xdr:col>85</xdr:col>
      <xdr:colOff>177800</xdr:colOff>
      <xdr:row>38</xdr:row>
      <xdr:rowOff>118994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103771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14697</xdr:rowOff>
    </xdr:from>
    <xdr:to>
      <xdr:col>81</xdr:col>
      <xdr:colOff>101600</xdr:colOff>
      <xdr:row>38</xdr:row>
      <xdr:rowOff>116297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107424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19177</xdr:rowOff>
    </xdr:from>
    <xdr:to>
      <xdr:col>76</xdr:col>
      <xdr:colOff>165100</xdr:colOff>
      <xdr:row>38</xdr:row>
      <xdr:rowOff>120777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25943</xdr:rowOff>
    </xdr:from>
    <xdr:to>
      <xdr:col>72</xdr:col>
      <xdr:colOff>38100</xdr:colOff>
      <xdr:row>38</xdr:row>
      <xdr:rowOff>127543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118670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41580</xdr:rowOff>
    </xdr:from>
    <xdr:to>
      <xdr:col>67</xdr:col>
      <xdr:colOff>101600</xdr:colOff>
      <xdr:row>38</xdr:row>
      <xdr:rowOff>143180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134307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12370</xdr:rowOff>
    </xdr:from>
    <xdr:to>
      <xdr:col>85</xdr:col>
      <xdr:colOff>127000</xdr:colOff>
      <xdr:row>57</xdr:row>
      <xdr:rowOff>142607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13570"/>
          <a:ext cx="838200" cy="30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129380</xdr:rowOff>
    </xdr:from>
    <xdr:to>
      <xdr:col>81</xdr:col>
      <xdr:colOff>50800</xdr:colOff>
      <xdr:row>57</xdr:row>
      <xdr:rowOff>142607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30580"/>
          <a:ext cx="889000" cy="18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129380</xdr:rowOff>
    </xdr:from>
    <xdr:to>
      <xdr:col>76</xdr:col>
      <xdr:colOff>114300</xdr:colOff>
      <xdr:row>57</xdr:row>
      <xdr:rowOff>61960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30580"/>
          <a:ext cx="889000" cy="10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61960</xdr:rowOff>
    </xdr:from>
    <xdr:to>
      <xdr:col>71</xdr:col>
      <xdr:colOff>177800</xdr:colOff>
      <xdr:row>57</xdr:row>
      <xdr:rowOff>146738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4610"/>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133020</xdr:rowOff>
    </xdr:from>
    <xdr:to>
      <xdr:col>85</xdr:col>
      <xdr:colOff>177800</xdr:colOff>
      <xdr:row>56</xdr:row>
      <xdr:rowOff>63170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155897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91807</xdr:rowOff>
    </xdr:from>
    <xdr:to>
      <xdr:col>81</xdr:col>
      <xdr:colOff>101600</xdr:colOff>
      <xdr:row>58</xdr:row>
      <xdr:rowOff>21957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78580</xdr:rowOff>
    </xdr:from>
    <xdr:to>
      <xdr:col>76</xdr:col>
      <xdr:colOff>165100</xdr:colOff>
      <xdr:row>57</xdr:row>
      <xdr:rowOff>8730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25257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5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11160</xdr:rowOff>
    </xdr:from>
    <xdr:to>
      <xdr:col>72</xdr:col>
      <xdr:colOff>38100</xdr:colOff>
      <xdr:row>57</xdr:row>
      <xdr:rowOff>112760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103887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95938</xdr:rowOff>
    </xdr:from>
    <xdr:to>
      <xdr:col>67</xdr:col>
      <xdr:colOff>101600</xdr:colOff>
      <xdr:row>58</xdr:row>
      <xdr:rowOff>26088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6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17215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56299</xdr:rowOff>
    </xdr:from>
    <xdr:to>
      <xdr:col>85</xdr:col>
      <xdr:colOff>127000</xdr:colOff>
      <xdr:row>96</xdr:row>
      <xdr:rowOff>80417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15499"/>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21228</xdr:rowOff>
    </xdr:from>
    <xdr:to>
      <xdr:col>81</xdr:col>
      <xdr:colOff>50800</xdr:colOff>
      <xdr:row>96</xdr:row>
      <xdr:rowOff>56299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480428"/>
          <a:ext cx="889000" cy="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21228</xdr:rowOff>
    </xdr:from>
    <xdr:to>
      <xdr:col>76</xdr:col>
      <xdr:colOff>114300</xdr:colOff>
      <xdr:row>96</xdr:row>
      <xdr:rowOff>22561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8042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22561</xdr:rowOff>
    </xdr:from>
    <xdr:to>
      <xdr:col>71</xdr:col>
      <xdr:colOff>177800</xdr:colOff>
      <xdr:row>96</xdr:row>
      <xdr:rowOff>23552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8176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29617</xdr:rowOff>
    </xdr:from>
    <xdr:to>
      <xdr:col>85</xdr:col>
      <xdr:colOff>177800</xdr:colOff>
      <xdr:row>96</xdr:row>
      <xdr:rowOff>131217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8044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5499</xdr:rowOff>
    </xdr:from>
    <xdr:to>
      <xdr:col>81</xdr:col>
      <xdr:colOff>101600</xdr:colOff>
      <xdr:row>96</xdr:row>
      <xdr:rowOff>107099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98226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5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141878</xdr:rowOff>
    </xdr:from>
    <xdr:to>
      <xdr:col>76</xdr:col>
      <xdr:colOff>165100</xdr:colOff>
      <xdr:row>96</xdr:row>
      <xdr:rowOff>72028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88555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143211</xdr:rowOff>
    </xdr:from>
    <xdr:to>
      <xdr:col>72</xdr:col>
      <xdr:colOff>38100</xdr:colOff>
      <xdr:row>96</xdr:row>
      <xdr:rowOff>73361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89888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144202</xdr:rowOff>
    </xdr:from>
    <xdr:to>
      <xdr:col>67</xdr:col>
      <xdr:colOff>101600</xdr:colOff>
      <xdr:row>96</xdr:row>
      <xdr:rowOff>74352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90879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前年度と比較し増加した主なものは、教育費である。教育費は小学校施設整備事業や中学校施設整備事業等の増による。</a:t>
          </a:r>
        </a:p>
        <a:p>
          <a:r>
            <a:rPr kumimoji="1" lang="ja-JP" altLang="en-US" sz="1300">
              <a:latin typeface="ＭＳ Ｐゴシック" panose="020B0600070205080204" pitchFamily="50" charset="-128"/>
              <a:ea typeface="ＭＳ Ｐゴシック" panose="020B0600070205080204" pitchFamily="50" charset="-128"/>
            </a:rPr>
            <a:t>一方、前年度と比較し減少した主なものは、議会費である。職員１名減（次長職）に伴う一般職員人件費等の減による。</a:t>
          </a:r>
        </a:p>
        <a:p>
          <a:r>
            <a:rPr kumimoji="1" lang="ja-JP" altLang="en-US" sz="1300">
              <a:latin typeface="ＭＳ Ｐゴシック" panose="020B0600070205080204" pitchFamily="50" charset="-128"/>
              <a:ea typeface="ＭＳ Ｐゴシック" panose="020B0600070205080204" pitchFamily="50" charset="-128"/>
            </a:rPr>
            <a:t>また、特に総務費、民生費、労働費及び土木費については、類似団体、全国及び千葉県平均と比較して低い水準となっている。なお、全体的な傾向として、その年度における特殊要因を除けば、他団体と比較して、低い水準のものが多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前年度と比較して０．９１ポイント減の６．００％となった。実質単年度収支は、普通建設事業費、扶助費の増への対応等による財政調整基金の取崩しに伴って１．６４ポイント減の▲５．１５％となった。また、財政調整基金の標準財政規模比は１．４１ポイント減の７．４０％となったが、「財政運営の基本的計画」に掲げた目標値である令和１０年度末で標準財政規模比１０．０％以上の基金残高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では、一般会計が減少したが、墓地事業特別会計は増加した。決算規模は、一般会計は歳入・歳出ともに増となり、増減額は歳出が歳入を上回った。墓地事業特別会計は歳入が増、歳出が減となり、増減額は歳入が歳出を上回った。</a:t>
          </a:r>
        </a:p>
        <a:p>
          <a:r>
            <a:rPr kumimoji="1" lang="ja-JP" altLang="en-US" sz="1400">
              <a:latin typeface="ＭＳ ゴシック" pitchFamily="49" charset="-128"/>
              <a:ea typeface="ＭＳ ゴシック" pitchFamily="49" charset="-128"/>
            </a:rPr>
            <a:t>その他の会計では、国民健康保険事業特別会計は歳入・歳出ともに減少し、介護保険事業特別会計、後期高齢者医療特別会計では歳入・歳出ともに増加しており、実質収支額はいずれも増加した。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77327697</v>
      </c>
      <c r="BO4" s="436"/>
      <c r="BP4" s="436"/>
      <c r="BQ4" s="436"/>
      <c r="BR4" s="436"/>
      <c r="BS4" s="436"/>
      <c r="BT4" s="436"/>
      <c r="BU4" s="437"/>
      <c r="BV4" s="435">
        <v>70844065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v>
      </c>
      <c r="CU4" s="576"/>
      <c r="CV4" s="576"/>
      <c r="CW4" s="576"/>
      <c r="CX4" s="576"/>
      <c r="CY4" s="576"/>
      <c r="CZ4" s="576"/>
      <c r="DA4" s="577"/>
      <c r="DB4" s="575">
        <v>6.9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73934000</v>
      </c>
      <c r="BO5" s="407"/>
      <c r="BP5" s="407"/>
      <c r="BQ5" s="407"/>
      <c r="BR5" s="407"/>
      <c r="BS5" s="407"/>
      <c r="BT5" s="407"/>
      <c r="BU5" s="408"/>
      <c r="BV5" s="406">
        <v>67395050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96.9</v>
      </c>
      <c r="CU5" s="404"/>
      <c r="CV5" s="404"/>
      <c r="CW5" s="404"/>
      <c r="CX5" s="404"/>
      <c r="CY5" s="404"/>
      <c r="CZ5" s="404"/>
      <c r="DA5" s="405"/>
      <c r="DB5" s="403">
        <v>96.6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3393697</v>
      </c>
      <c r="BO6" s="407"/>
      <c r="BP6" s="407"/>
      <c r="BQ6" s="407"/>
      <c r="BR6" s="407"/>
      <c r="BS6" s="407"/>
      <c r="BT6" s="407"/>
      <c r="BU6" s="408"/>
      <c r="BV6" s="406">
        <v>3449015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97.1</v>
      </c>
      <c r="CU6" s="550"/>
      <c r="CV6" s="550"/>
      <c r="CW6" s="550"/>
      <c r="CX6" s="550"/>
      <c r="CY6" s="550"/>
      <c r="CZ6" s="550"/>
      <c r="DA6" s="551"/>
      <c r="DB6" s="549">
        <v>97.3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1077776</v>
      </c>
      <c r="BO7" s="407"/>
      <c r="BP7" s="407"/>
      <c r="BQ7" s="407"/>
      <c r="BR7" s="407"/>
      <c r="BS7" s="407"/>
      <c r="BT7" s="407"/>
      <c r="BU7" s="408"/>
      <c r="BV7" s="406">
        <v>868711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38621125</v>
      </c>
      <c r="CU7" s="407"/>
      <c r="CV7" s="407"/>
      <c r="CW7" s="407"/>
      <c r="CX7" s="407"/>
      <c r="CY7" s="407"/>
      <c r="CZ7" s="407"/>
      <c r="DA7" s="408"/>
      <c r="DB7" s="406">
        <v>37360843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2315921</v>
      </c>
      <c r="BO8" s="407"/>
      <c r="BP8" s="407"/>
      <c r="BQ8" s="407"/>
      <c r="BR8" s="407"/>
      <c r="BS8" s="407"/>
      <c r="BT8" s="407"/>
      <c r="BU8" s="408"/>
      <c r="BV8" s="406">
        <v>2580304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0.91</v>
      </c>
      <c r="CU8" s="510"/>
      <c r="CV8" s="510"/>
      <c r="CW8" s="510"/>
      <c r="CX8" s="510"/>
      <c r="CY8" s="510"/>
      <c r="CZ8" s="510"/>
      <c r="DA8" s="511"/>
      <c r="DB8" s="509">
        <v>0.91</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199498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-264383</v>
      </c>
      <c r="BO9" s="407"/>
      <c r="BP9" s="407"/>
      <c r="BQ9" s="407"/>
      <c r="BR9" s="407"/>
      <c r="BS9" s="407"/>
      <c r="BT9" s="407"/>
      <c r="BU9" s="408"/>
      <c r="BV9" s="406">
        <v>-74857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10.199999999999999</v>
      </c>
      <c r="CU9" s="404"/>
      <c r="CV9" s="404"/>
      <c r="CW9" s="404"/>
      <c r="CX9" s="404"/>
      <c r="CY9" s="404"/>
      <c r="CZ9" s="404"/>
      <c r="DA9" s="405"/>
      <c r="DB9" s="403">
        <v>11.4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193152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5310</v>
      </c>
      <c r="BO10" s="407"/>
      <c r="BP10" s="407"/>
      <c r="BQ10" s="407"/>
      <c r="BR10" s="407"/>
      <c r="BS10" s="407"/>
      <c r="BT10" s="407"/>
      <c r="BU10" s="408"/>
      <c r="BV10" s="406">
        <v>2780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206692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1729732</v>
      </c>
      <c r="BO12" s="407"/>
      <c r="BP12" s="407"/>
      <c r="BQ12" s="407"/>
      <c r="BR12" s="407"/>
      <c r="BS12" s="407"/>
      <c r="BT12" s="407"/>
      <c r="BU12" s="408"/>
      <c r="BV12" s="406">
        <v>1240882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198393</v>
      </c>
      <c r="S13" s="494"/>
      <c r="T13" s="494"/>
      <c r="U13" s="494"/>
      <c r="V13" s="495"/>
      <c r="W13" s="496" t="s">
        <v>131</v>
      </c>
      <c r="X13" s="392"/>
      <c r="Y13" s="392"/>
      <c r="Z13" s="392"/>
      <c r="AA13" s="392"/>
      <c r="AB13" s="393"/>
      <c r="AC13" s="359">
        <v>943</v>
      </c>
      <c r="AD13" s="360"/>
      <c r="AE13" s="360"/>
      <c r="AF13" s="360"/>
      <c r="AG13" s="361"/>
      <c r="AH13" s="359">
        <v>1046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-1988805</v>
      </c>
      <c r="BO13" s="407"/>
      <c r="BP13" s="407"/>
      <c r="BQ13" s="407"/>
      <c r="BR13" s="407"/>
      <c r="BS13" s="407"/>
      <c r="BT13" s="407"/>
      <c r="BU13" s="408"/>
      <c r="BV13" s="406">
        <v>-1312959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205748</v>
      </c>
      <c r="S14" s="494"/>
      <c r="T14" s="494"/>
      <c r="U14" s="494"/>
      <c r="V14" s="495"/>
      <c r="W14" s="497"/>
      <c r="X14" s="395"/>
      <c r="Y14" s="395"/>
      <c r="Z14" s="395"/>
      <c r="AA14" s="395"/>
      <c r="AB14" s="396"/>
      <c r="AC14" s="486">
        <v>1.1000000000000001</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6.8</v>
      </c>
      <c r="CU14" s="504"/>
      <c r="CV14" s="504"/>
      <c r="CW14" s="504"/>
      <c r="CX14" s="504"/>
      <c r="CY14" s="504"/>
      <c r="CZ14" s="504"/>
      <c r="DA14" s="505"/>
      <c r="DB14" s="503">
        <v>2.8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198326</v>
      </c>
      <c r="S15" s="494"/>
      <c r="T15" s="494"/>
      <c r="U15" s="494"/>
      <c r="V15" s="495"/>
      <c r="W15" s="496" t="s">
        <v>137</v>
      </c>
      <c r="X15" s="392"/>
      <c r="Y15" s="392"/>
      <c r="Z15" s="392"/>
      <c r="AA15" s="392"/>
      <c r="AB15" s="393"/>
      <c r="AC15" s="359">
        <v>16478</v>
      </c>
      <c r="AD15" s="360"/>
      <c r="AE15" s="360"/>
      <c r="AF15" s="360"/>
      <c r="AG15" s="361"/>
      <c r="AH15" s="359">
        <v>16636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27776887</v>
      </c>
      <c r="BO15" s="436"/>
      <c r="BP15" s="436"/>
      <c r="BQ15" s="436"/>
      <c r="BR15" s="436"/>
      <c r="BS15" s="436"/>
      <c r="BT15" s="436"/>
      <c r="BU15" s="437"/>
      <c r="BV15" s="435">
        <v>26999927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19.100000000000001</v>
      </c>
      <c r="AD16" s="487"/>
      <c r="AE16" s="487"/>
      <c r="AF16" s="487"/>
      <c r="AG16" s="488"/>
      <c r="AH16" s="486">
        <v>20.6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30856250</v>
      </c>
      <c r="BO16" s="407"/>
      <c r="BP16" s="407"/>
      <c r="BQ16" s="407"/>
      <c r="BR16" s="407"/>
      <c r="BS16" s="407"/>
      <c r="BT16" s="407"/>
      <c r="BU16" s="408"/>
      <c r="BV16" s="406">
        <v>29786584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68815</v>
      </c>
      <c r="AD17" s="360"/>
      <c r="AE17" s="360"/>
      <c r="AF17" s="360"/>
      <c r="AG17" s="361"/>
      <c r="AH17" s="359">
        <v>63011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35427357</v>
      </c>
      <c r="BO17" s="407"/>
      <c r="BP17" s="407"/>
      <c r="BQ17" s="407"/>
      <c r="BR17" s="407"/>
      <c r="BS17" s="407"/>
      <c r="BT17" s="407"/>
      <c r="BU17" s="408"/>
      <c r="BV17" s="406">
        <v>34384616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51.39</v>
      </c>
      <c r="M18" s="459"/>
      <c r="N18" s="459"/>
      <c r="O18" s="459"/>
      <c r="P18" s="459"/>
      <c r="Q18" s="459"/>
      <c r="R18" s="460"/>
      <c r="S18" s="460"/>
      <c r="T18" s="460"/>
      <c r="U18" s="460"/>
      <c r="V18" s="461"/>
      <c r="W18" s="477"/>
      <c r="X18" s="478"/>
      <c r="Y18" s="478"/>
      <c r="Z18" s="478"/>
      <c r="AA18" s="478"/>
      <c r="AB18" s="502"/>
      <c r="AC18" s="376">
        <v>79.8</v>
      </c>
      <c r="AD18" s="377"/>
      <c r="AE18" s="377"/>
      <c r="AF18" s="377"/>
      <c r="AG18" s="462"/>
      <c r="AH18" s="376">
        <v>78.099999999999994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40114310</v>
      </c>
      <c r="BO18" s="407"/>
      <c r="BP18" s="407"/>
      <c r="BQ18" s="407"/>
      <c r="BR18" s="407"/>
      <c r="BS18" s="407"/>
      <c r="BT18" s="407"/>
      <c r="BU18" s="408"/>
      <c r="BV18" s="406">
        <v>37793860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3882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50690300</v>
      </c>
      <c r="BO19" s="407"/>
      <c r="BP19" s="407"/>
      <c r="BQ19" s="407"/>
      <c r="BR19" s="407"/>
      <c r="BS19" s="407"/>
      <c r="BT19" s="407"/>
      <c r="BU19" s="408"/>
      <c r="BV19" s="406">
        <v>47752087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85158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37445635</v>
      </c>
      <c r="BO22" s="436"/>
      <c r="BP22" s="436"/>
      <c r="BQ22" s="436"/>
      <c r="BR22" s="436"/>
      <c r="BS22" s="436"/>
      <c r="BT22" s="436"/>
      <c r="BU22" s="437"/>
      <c r="BV22" s="435">
        <v>38952028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32390383</v>
      </c>
      <c r="BO23" s="407"/>
      <c r="BP23" s="407"/>
      <c r="BQ23" s="407"/>
      <c r="BR23" s="407"/>
      <c r="BS23" s="407"/>
      <c r="BT23" s="407"/>
      <c r="BU23" s="408"/>
      <c r="BV23" s="406">
        <v>33722071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9460</v>
      </c>
      <c r="R24" s="360"/>
      <c r="S24" s="360"/>
      <c r="T24" s="360"/>
      <c r="U24" s="360"/>
      <c r="V24" s="361"/>
      <c r="W24" s="449"/>
      <c r="X24" s="386"/>
      <c r="Y24" s="387"/>
      <c r="Z24" s="362" t="s">
        <v>162</v>
      </c>
      <c r="AA24" s="363"/>
      <c r="AB24" s="363"/>
      <c r="AC24" s="363"/>
      <c r="AD24" s="363"/>
      <c r="AE24" s="363"/>
      <c r="AF24" s="363"/>
      <c r="AG24" s="364"/>
      <c r="AH24" s="359">
        <v>1184</v>
      </c>
      <c r="AI24" s="360"/>
      <c r="AJ24" s="360"/>
      <c r="AK24" s="360"/>
      <c r="AL24" s="361"/>
      <c r="AM24" s="359">
        <v>3663296</v>
      </c>
      <c r="AN24" s="360"/>
      <c r="AO24" s="360"/>
      <c r="AP24" s="360"/>
      <c r="AQ24" s="360"/>
      <c r="AR24" s="361"/>
      <c r="AS24" s="359">
        <v>3094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21185052</v>
      </c>
      <c r="BO24" s="407"/>
      <c r="BP24" s="407"/>
      <c r="BQ24" s="407"/>
      <c r="BR24" s="407"/>
      <c r="BS24" s="407"/>
      <c r="BT24" s="407"/>
      <c r="BU24" s="408"/>
      <c r="BV24" s="406">
        <v>20913396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8040</v>
      </c>
      <c r="R25" s="360"/>
      <c r="S25" s="360"/>
      <c r="T25" s="360"/>
      <c r="U25" s="360"/>
      <c r="V25" s="361"/>
      <c r="W25" s="449"/>
      <c r="X25" s="386"/>
      <c r="Y25" s="387"/>
      <c r="Z25" s="362" t="s">
        <v>165</v>
      </c>
      <c r="AA25" s="363"/>
      <c r="AB25" s="363"/>
      <c r="AC25" s="363"/>
      <c r="AD25" s="363"/>
      <c r="AE25" s="363"/>
      <c r="AF25" s="363"/>
      <c r="AG25" s="364"/>
      <c r="AH25" s="359">
        <v>232</v>
      </c>
      <c r="AI25" s="360"/>
      <c r="AJ25" s="360"/>
      <c r="AK25" s="360"/>
      <c r="AL25" s="361"/>
      <c r="AM25" s="359">
        <v>666072</v>
      </c>
      <c r="AN25" s="360"/>
      <c r="AO25" s="360"/>
      <c r="AP25" s="360"/>
      <c r="AQ25" s="360"/>
      <c r="AR25" s="361"/>
      <c r="AS25" s="359">
        <v>2871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23645727</v>
      </c>
      <c r="BO25" s="436"/>
      <c r="BP25" s="436"/>
      <c r="BQ25" s="436"/>
      <c r="BR25" s="436"/>
      <c r="BS25" s="436"/>
      <c r="BT25" s="436"/>
      <c r="BU25" s="437"/>
      <c r="BV25" s="435">
        <v>16171217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7370</v>
      </c>
      <c r="R26" s="360"/>
      <c r="S26" s="360"/>
      <c r="T26" s="360"/>
      <c r="U26" s="360"/>
      <c r="V26" s="361"/>
      <c r="W26" s="449"/>
      <c r="X26" s="386"/>
      <c r="Y26" s="387"/>
      <c r="Z26" s="362" t="s">
        <v>168</v>
      </c>
      <c r="AA26" s="417"/>
      <c r="AB26" s="417"/>
      <c r="AC26" s="417"/>
      <c r="AD26" s="417"/>
      <c r="AE26" s="417"/>
      <c r="AF26" s="417"/>
      <c r="AG26" s="418"/>
      <c r="AH26" s="359">
        <v>33</v>
      </c>
      <c r="AI26" s="360"/>
      <c r="AJ26" s="360"/>
      <c r="AK26" s="360"/>
      <c r="AL26" s="361"/>
      <c r="AM26" s="359">
        <v>116358</v>
      </c>
      <c r="AN26" s="360"/>
      <c r="AO26" s="360"/>
      <c r="AP26" s="360"/>
      <c r="AQ26" s="360"/>
      <c r="AR26" s="361"/>
      <c r="AS26" s="359">
        <v>3526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30</v>
      </c>
      <c r="AI27" s="360"/>
      <c r="AJ27" s="360"/>
      <c r="AK27" s="360"/>
      <c r="AL27" s="361"/>
      <c r="AM27" s="359">
        <v>115230</v>
      </c>
      <c r="AN27" s="360"/>
      <c r="AO27" s="360"/>
      <c r="AP27" s="360"/>
      <c r="AQ27" s="360"/>
      <c r="AR27" s="361"/>
      <c r="AS27" s="359">
        <v>3841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700000</v>
      </c>
      <c r="BO27" s="441"/>
      <c r="BP27" s="441"/>
      <c r="BQ27" s="441"/>
      <c r="BR27" s="441"/>
      <c r="BS27" s="441"/>
      <c r="BT27" s="441"/>
      <c r="BU27" s="442"/>
      <c r="BV27" s="440">
        <v>700000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2857696</v>
      </c>
      <c r="BO28" s="436"/>
      <c r="BP28" s="436"/>
      <c r="BQ28" s="436"/>
      <c r="BR28" s="436"/>
      <c r="BS28" s="436"/>
      <c r="BT28" s="436"/>
      <c r="BU28" s="437"/>
      <c r="BV28" s="435">
        <v>3292118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26</v>
      </c>
      <c r="M29" s="360"/>
      <c r="N29" s="360"/>
      <c r="O29" s="360"/>
      <c r="P29" s="361"/>
      <c r="Q29" s="359">
        <v>4600</v>
      </c>
      <c r="R29" s="360"/>
      <c r="S29" s="360"/>
      <c r="T29" s="360"/>
      <c r="U29" s="360"/>
      <c r="V29" s="361"/>
      <c r="W29" s="450"/>
      <c r="X29" s="451"/>
      <c r="Y29" s="452"/>
      <c r="Z29" s="362" t="s">
        <v>177</v>
      </c>
      <c r="AA29" s="363"/>
      <c r="AB29" s="363"/>
      <c r="AC29" s="363"/>
      <c r="AD29" s="363"/>
      <c r="AE29" s="363"/>
      <c r="AF29" s="363"/>
      <c r="AG29" s="364"/>
      <c r="AH29" s="359">
        <v>1214</v>
      </c>
      <c r="AI29" s="360"/>
      <c r="AJ29" s="360"/>
      <c r="AK29" s="360"/>
      <c r="AL29" s="361"/>
      <c r="AM29" s="359">
        <v>3778526</v>
      </c>
      <c r="AN29" s="360"/>
      <c r="AO29" s="360"/>
      <c r="AP29" s="360"/>
      <c r="AQ29" s="360"/>
      <c r="AR29" s="361"/>
      <c r="AS29" s="359">
        <v>3112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1111211</v>
      </c>
      <c r="BO29" s="407"/>
      <c r="BP29" s="407"/>
      <c r="BQ29" s="407"/>
      <c r="BR29" s="407"/>
      <c r="BS29" s="407"/>
      <c r="BT29" s="407"/>
      <c r="BU29" s="408"/>
      <c r="BV29" s="406">
        <v>910083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102.8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4598432</v>
      </c>
      <c r="BO30" s="441"/>
      <c r="BP30" s="441"/>
      <c r="BQ30" s="441"/>
      <c r="BR30" s="441"/>
      <c r="BS30" s="441"/>
      <c r="BT30" s="441"/>
      <c r="BU30" s="442"/>
      <c r="BV30" s="440">
        <v>4397718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八千代市水道サービス</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墓地事業特別会計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八千代市地域振興財団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四市複合事務組合（一般会計）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印旛利根川水防事務組合（一般会計）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北千葉広域水道企業団（水道用水供給事業会計）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wb7OMrSsT8bNkFIL1S1lVuvHGfqFKgmQzn6cmV2JT55ge6TQeBkNvbFpqnx//Enw+ktiFvcq8NoOqkHaDU2A==" saltValue="HY6QJXCZOJpk4EQwwpYA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5.82</v>
      </c>
      <c r="G34" s="33">
        <v>8.14</v>
      </c>
      <c r="H34" s="33">
        <v>7.28</v>
      </c>
      <c r="I34" s="33">
        <v>6.89</v>
      </c>
      <c r="J34" s="34">
        <v>5.96</v>
      </c>
      <c r="K34" s="22"/>
      <c r="L34" s="22"/>
      <c r="M34" s="22"/>
      <c r="N34" s="22"/>
      <c r="O34" s="22"/>
      <c r="P34" s="22"/>
    </row>
    <row r="35" spans="1:16" ht="39" customHeight="1" x14ac:dyDescent="0.15">
      <c r="A35" s="22"/>
      <c r="B35" s="35"/>
      <c r="C35" s="1132" t="s">
        <v>534</v>
      </c>
      <c r="D35" s="1132"/>
      <c r="E35" s="1133"/>
      <c r="F35" s="36">
        <v>4.93</v>
      </c>
      <c r="G35" s="37">
        <v>5.03</v>
      </c>
      <c r="H35" s="37">
        <v>4.51</v>
      </c>
      <c r="I35" s="37">
        <v>4.6100000000000003</v>
      </c>
      <c r="J35" s="38">
        <v>5.33</v>
      </c>
      <c r="K35" s="22"/>
      <c r="L35" s="22"/>
      <c r="M35" s="22"/>
      <c r="N35" s="22"/>
      <c r="O35" s="22"/>
      <c r="P35" s="22"/>
    </row>
    <row r="36" spans="1:16" ht="39" customHeight="1" x14ac:dyDescent="0.15">
      <c r="A36" s="22"/>
      <c r="B36" s="35"/>
      <c r="C36" s="1132" t="s">
        <v>535</v>
      </c>
      <c r="D36" s="1132"/>
      <c r="E36" s="1133"/>
      <c r="F36" s="36">
        <v>8.5399999999999991</v>
      </c>
      <c r="G36" s="37">
        <v>8.99</v>
      </c>
      <c r="H36" s="37">
        <v>7.03</v>
      </c>
      <c r="I36" s="37">
        <v>5.09</v>
      </c>
      <c r="J36" s="38">
        <v>5.0999999999999996</v>
      </c>
      <c r="K36" s="22"/>
      <c r="L36" s="22"/>
      <c r="M36" s="22"/>
      <c r="N36" s="22"/>
      <c r="O36" s="22"/>
      <c r="P36" s="22"/>
    </row>
    <row r="37" spans="1:16" ht="39" customHeight="1" x14ac:dyDescent="0.15">
      <c r="A37" s="22"/>
      <c r="B37" s="35"/>
      <c r="C37" s="1132" t="s">
        <v>536</v>
      </c>
      <c r="D37" s="1132"/>
      <c r="E37" s="1133"/>
      <c r="F37" s="36">
        <v>0.93</v>
      </c>
      <c r="G37" s="37">
        <v>0.77</v>
      </c>
      <c r="H37" s="37">
        <v>1.55</v>
      </c>
      <c r="I37" s="37">
        <v>0.94</v>
      </c>
      <c r="J37" s="38">
        <v>1.27</v>
      </c>
      <c r="K37" s="22"/>
      <c r="L37" s="22"/>
      <c r="M37" s="22"/>
      <c r="N37" s="22"/>
      <c r="O37" s="22"/>
      <c r="P37" s="22"/>
    </row>
    <row r="38" spans="1:16" ht="39" customHeight="1" x14ac:dyDescent="0.15">
      <c r="A38" s="22"/>
      <c r="B38" s="35"/>
      <c r="C38" s="1132" t="s">
        <v>537</v>
      </c>
      <c r="D38" s="1132"/>
      <c r="E38" s="1133"/>
      <c r="F38" s="36">
        <v>0.75</v>
      </c>
      <c r="G38" s="37">
        <v>1.1200000000000001</v>
      </c>
      <c r="H38" s="37">
        <v>0.33</v>
      </c>
      <c r="I38" s="37">
        <v>0.69</v>
      </c>
      <c r="J38" s="38">
        <v>0.72</v>
      </c>
      <c r="K38" s="22"/>
      <c r="L38" s="22"/>
      <c r="M38" s="22"/>
      <c r="N38" s="22"/>
      <c r="O38" s="22"/>
      <c r="P38" s="22"/>
    </row>
    <row r="39" spans="1:16" ht="39" customHeight="1" x14ac:dyDescent="0.15">
      <c r="A39" s="22"/>
      <c r="B39" s="35"/>
      <c r="C39" s="1132" t="s">
        <v>538</v>
      </c>
      <c r="D39" s="1132"/>
      <c r="E39" s="1133"/>
      <c r="F39" s="36">
        <v>0.03</v>
      </c>
      <c r="G39" s="37">
        <v>0.03</v>
      </c>
      <c r="H39" s="37">
        <v>0.03</v>
      </c>
      <c r="I39" s="37">
        <v>0.04</v>
      </c>
      <c r="J39" s="38">
        <v>0.04</v>
      </c>
      <c r="K39" s="22"/>
      <c r="L39" s="22"/>
      <c r="M39" s="22"/>
      <c r="N39" s="22"/>
      <c r="O39" s="22"/>
      <c r="P39" s="22"/>
    </row>
    <row r="40" spans="1:16" ht="39" customHeight="1" x14ac:dyDescent="0.15">
      <c r="A40" s="22"/>
      <c r="B40" s="35"/>
      <c r="C40" s="1132" t="s">
        <v>539</v>
      </c>
      <c r="D40" s="1132"/>
      <c r="E40" s="1133"/>
      <c r="F40" s="36">
        <v>0</v>
      </c>
      <c r="G40" s="37">
        <v>0</v>
      </c>
      <c r="H40" s="37">
        <v>0</v>
      </c>
      <c r="I40" s="37">
        <v>0.01</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A7A6Jf/ZPDnz8PtNJYoRv4KLDliWHBEiBTP3jYIa2rCB/rbFQVnidzG1si9ewujjojaFYJImoHnbvJsXPg+qA==" saltValue="SqTihkPVSsGaZNT0coA4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5681</v>
      </c>
      <c r="L45" s="58">
        <v>5724</v>
      </c>
      <c r="M45" s="58">
        <v>5777</v>
      </c>
      <c r="N45" s="58">
        <v>5427</v>
      </c>
      <c r="O45" s="59">
        <v>5191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247</v>
      </c>
      <c r="L48" s="62">
        <v>527</v>
      </c>
      <c r="M48" s="62">
        <v>430</v>
      </c>
      <c r="N48" s="62">
        <v>427</v>
      </c>
      <c r="O48" s="63">
        <v>430</v>
      </c>
      <c r="P48" s="46"/>
      <c r="Q48" s="46"/>
      <c r="R48" s="46"/>
      <c r="S48" s="46"/>
      <c r="T48" s="46"/>
      <c r="U48" s="46"/>
    </row>
    <row r="49" spans="1:21" ht="30.75" customHeight="1" x14ac:dyDescent="0.15">
      <c r="A49" s="46"/>
      <c r="B49" s="1163"/>
      <c r="C49" s="1164"/>
      <c r="D49" s="60"/>
      <c r="E49" s="1140" t="s">
        <v>14</v>
      </c>
      <c r="F49" s="1140"/>
      <c r="G49" s="1140"/>
      <c r="H49" s="1140"/>
      <c r="I49" s="1140"/>
      <c r="J49" s="1141"/>
      <c r="K49" s="61">
        <v>49</v>
      </c>
      <c r="L49" s="62">
        <v>82</v>
      </c>
      <c r="M49" s="62">
        <v>114</v>
      </c>
      <c r="N49" s="62">
        <v>113</v>
      </c>
      <c r="O49" s="63">
        <v>117</v>
      </c>
      <c r="P49" s="46"/>
      <c r="Q49" s="46"/>
      <c r="R49" s="46"/>
      <c r="S49" s="46"/>
      <c r="T49" s="46"/>
      <c r="U49" s="46"/>
    </row>
    <row r="50" spans="1:21" ht="30.75" customHeight="1" x14ac:dyDescent="0.15">
      <c r="A50" s="46"/>
      <c r="B50" s="1163"/>
      <c r="C50" s="1164"/>
      <c r="D50" s="60"/>
      <c r="E50" s="1140" t="s">
        <v>15</v>
      </c>
      <c r="F50" s="1140"/>
      <c r="G50" s="1140"/>
      <c r="H50" s="1140"/>
      <c r="I50" s="1140"/>
      <c r="J50" s="1141"/>
      <c r="K50" s="61">
        <v>240</v>
      </c>
      <c r="L50" s="62">
        <v>241</v>
      </c>
      <c r="M50" s="62">
        <v>516</v>
      </c>
      <c r="N50" s="62">
        <v>221</v>
      </c>
      <c r="O50" s="63">
        <v>218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4582</v>
      </c>
      <c r="L52" s="62">
        <v>4450</v>
      </c>
      <c r="M52" s="62">
        <v>4285</v>
      </c>
      <c r="N52" s="62">
        <v>4104</v>
      </c>
      <c r="O52" s="63">
        <v>3895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1635</v>
      </c>
      <c r="L53" s="67">
        <v>2124</v>
      </c>
      <c r="M53" s="67">
        <v>2552</v>
      </c>
      <c r="N53" s="67">
        <v>2084</v>
      </c>
      <c r="O53" s="68">
        <v>2061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487</v>
      </c>
      <c r="L58" s="82" t="s">
        <v>487</v>
      </c>
      <c r="M58" s="82" t="s">
        <v>487</v>
      </c>
      <c r="N58" s="82" t="s">
        <v>487</v>
      </c>
      <c r="O58" s="83" t="s">
        <v>487</v>
      </c>
    </row>
    <row r="59" spans="1:21" ht="31.5" customHeight="1" x14ac:dyDescent="0.15">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uqtgZWFERF+2JkDunP5O+bVMAlyQlhzAaeqnZAfZIq35xMARj+i5ZATQE5alZ3FMGhAKisBmtMLnVzrMQp1iQ==" saltValue="Nxd1rAGwmhOv6uf7OgTb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47968</v>
      </c>
      <c r="J41" s="331">
        <v>44951</v>
      </c>
      <c r="K41" s="331">
        <v>42355</v>
      </c>
      <c r="L41" s="331">
        <v>38952</v>
      </c>
      <c r="M41" s="332">
        <v>37446</v>
      </c>
    </row>
    <row r="42" spans="2:13" ht="27.75" customHeight="1" x14ac:dyDescent="0.15">
      <c r="B42" s="1171"/>
      <c r="C42" s="1172"/>
      <c r="D42" s="104"/>
      <c r="E42" s="1175" t="s">
        <v>32</v>
      </c>
      <c r="F42" s="1175"/>
      <c r="G42" s="1175"/>
      <c r="H42" s="1176"/>
      <c r="I42" s="333">
        <v>1305</v>
      </c>
      <c r="J42" s="334">
        <v>1085</v>
      </c>
      <c r="K42" s="334">
        <v>1702</v>
      </c>
      <c r="L42" s="334">
        <v>1503</v>
      </c>
      <c r="M42" s="335">
        <v>1304</v>
      </c>
    </row>
    <row r="43" spans="2:13" ht="27.75" customHeight="1" x14ac:dyDescent="0.15">
      <c r="B43" s="1171"/>
      <c r="C43" s="1172"/>
      <c r="D43" s="104"/>
      <c r="E43" s="1175" t="s">
        <v>33</v>
      </c>
      <c r="F43" s="1175"/>
      <c r="G43" s="1175"/>
      <c r="H43" s="1176"/>
      <c r="I43" s="333">
        <v>543</v>
      </c>
      <c r="J43" s="334">
        <v>541</v>
      </c>
      <c r="K43" s="334">
        <v>502</v>
      </c>
      <c r="L43" s="334">
        <v>403</v>
      </c>
      <c r="M43" s="335">
        <v>283</v>
      </c>
    </row>
    <row r="44" spans="2:13" ht="27.75" customHeight="1" x14ac:dyDescent="0.15">
      <c r="B44" s="1171"/>
      <c r="C44" s="1172"/>
      <c r="D44" s="104"/>
      <c r="E44" s="1175" t="s">
        <v>34</v>
      </c>
      <c r="F44" s="1175"/>
      <c r="G44" s="1175"/>
      <c r="H44" s="1176"/>
      <c r="I44" s="333">
        <v>1705</v>
      </c>
      <c r="J44" s="334">
        <v>1732</v>
      </c>
      <c r="K44" s="334">
        <v>1923</v>
      </c>
      <c r="L44" s="334">
        <v>1825</v>
      </c>
      <c r="M44" s="335">
        <v>1714</v>
      </c>
    </row>
    <row r="45" spans="2:13" ht="27.75" customHeight="1" x14ac:dyDescent="0.15">
      <c r="B45" s="1171"/>
      <c r="C45" s="1172"/>
      <c r="D45" s="104"/>
      <c r="E45" s="1175" t="s">
        <v>35</v>
      </c>
      <c r="F45" s="1175"/>
      <c r="G45" s="1175"/>
      <c r="H45" s="1176"/>
      <c r="I45" s="333">
        <v>5288</v>
      </c>
      <c r="J45" s="334">
        <v>5231</v>
      </c>
      <c r="K45" s="334">
        <v>5155</v>
      </c>
      <c r="L45" s="334">
        <v>5138</v>
      </c>
      <c r="M45" s="335">
        <v>5298</v>
      </c>
    </row>
    <row r="46" spans="2:13" ht="27.75" customHeight="1" x14ac:dyDescent="0.15">
      <c r="B46" s="1171"/>
      <c r="C46" s="1172"/>
      <c r="D46" s="105"/>
      <c r="E46" s="1175" t="s">
        <v>36</v>
      </c>
      <c r="F46" s="1175"/>
      <c r="G46" s="1175"/>
      <c r="H46" s="1176"/>
      <c r="I46" s="333">
        <v>3</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8267</v>
      </c>
      <c r="J50" s="334">
        <v>9972</v>
      </c>
      <c r="K50" s="334">
        <v>10950</v>
      </c>
      <c r="L50" s="334">
        <v>11242</v>
      </c>
      <c r="M50" s="335">
        <v>10932</v>
      </c>
    </row>
    <row r="51" spans="2:13" ht="27.75" customHeight="1" x14ac:dyDescent="0.15">
      <c r="B51" s="1171"/>
      <c r="C51" s="1172"/>
      <c r="D51" s="104"/>
      <c r="E51" s="1175" t="s">
        <v>42</v>
      </c>
      <c r="F51" s="1175"/>
      <c r="G51" s="1175"/>
      <c r="H51" s="1176"/>
      <c r="I51" s="333">
        <v>8891</v>
      </c>
      <c r="J51" s="334">
        <v>7234</v>
      </c>
      <c r="K51" s="334">
        <v>6394</v>
      </c>
      <c r="L51" s="334">
        <v>5447</v>
      </c>
      <c r="M51" s="335">
        <v>4617</v>
      </c>
    </row>
    <row r="52" spans="2:13" ht="27.75" customHeight="1" x14ac:dyDescent="0.15">
      <c r="B52" s="1173"/>
      <c r="C52" s="1174"/>
      <c r="D52" s="104"/>
      <c r="E52" s="1175" t="s">
        <v>43</v>
      </c>
      <c r="F52" s="1175"/>
      <c r="G52" s="1175"/>
      <c r="H52" s="1176"/>
      <c r="I52" s="333">
        <v>34842</v>
      </c>
      <c r="J52" s="334">
        <v>34483</v>
      </c>
      <c r="K52" s="334">
        <v>32238</v>
      </c>
      <c r="L52" s="334">
        <v>30161</v>
      </c>
      <c r="M52" s="335">
        <v>28026</v>
      </c>
    </row>
    <row r="53" spans="2:13" ht="27.75" customHeight="1" thickBot="1" x14ac:dyDescent="0.2">
      <c r="B53" s="1177" t="s">
        <v>19</v>
      </c>
      <c r="C53" s="1178"/>
      <c r="D53" s="108"/>
      <c r="E53" s="1179" t="s">
        <v>44</v>
      </c>
      <c r="F53" s="1179"/>
      <c r="G53" s="1179"/>
      <c r="H53" s="1180"/>
      <c r="I53" s="336">
        <v>4812</v>
      </c>
      <c r="J53" s="337">
        <v>1853</v>
      </c>
      <c r="K53" s="337">
        <v>2054</v>
      </c>
      <c r="L53" s="337">
        <v>971</v>
      </c>
      <c r="M53" s="338">
        <v>2469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41H6dnXZANZKhYlRx9nCLK8785OcKQ93L6ImOYXkjkgOO1PN9F/SbmMbyJsgIUie/+BnfnPLjfZLNJmOBtFCA==" saltValue="3xXtwFgg/wjcfGeURC+V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3200</v>
      </c>
      <c r="G55" s="339">
        <v>3292</v>
      </c>
      <c r="H55" s="340">
        <v>2858</v>
      </c>
    </row>
    <row r="56" spans="2:8" ht="52.5" customHeight="1" x14ac:dyDescent="0.15">
      <c r="B56" s="120"/>
      <c r="C56" s="1198" t="s">
        <v>47</v>
      </c>
      <c r="D56" s="1198"/>
      <c r="E56" s="1199"/>
      <c r="F56" s="341">
        <v>910</v>
      </c>
      <c r="G56" s="341">
        <v>910</v>
      </c>
      <c r="H56" s="342">
        <v>1111</v>
      </c>
    </row>
    <row r="57" spans="2:8" ht="53.25" customHeight="1" x14ac:dyDescent="0.15">
      <c r="B57" s="120"/>
      <c r="C57" s="1200" t="s">
        <v>48</v>
      </c>
      <c r="D57" s="1200"/>
      <c r="E57" s="1201"/>
      <c r="F57" s="343">
        <v>4025</v>
      </c>
      <c r="G57" s="343">
        <v>4398</v>
      </c>
      <c r="H57" s="344">
        <v>4598</v>
      </c>
    </row>
    <row r="58" spans="2:8" ht="45.75" customHeight="1" x14ac:dyDescent="0.15">
      <c r="B58" s="121"/>
      <c r="C58" s="1188" t="s">
        <v>559</v>
      </c>
      <c r="D58" s="1189"/>
      <c r="E58" s="1190"/>
      <c r="F58" s="345">
        <v>2453</v>
      </c>
      <c r="G58" s="345">
        <v>2453</v>
      </c>
      <c r="H58" s="346">
        <v>2456</v>
      </c>
    </row>
    <row r="59" spans="2:8" ht="45.75" customHeight="1" x14ac:dyDescent="0.15">
      <c r="B59" s="121"/>
      <c r="C59" s="1188" t="s">
        <v>560</v>
      </c>
      <c r="D59" s="1189"/>
      <c r="E59" s="1190"/>
      <c r="F59" s="345">
        <v>1179</v>
      </c>
      <c r="G59" s="345">
        <v>1570</v>
      </c>
      <c r="H59" s="346">
        <v>1771</v>
      </c>
    </row>
    <row r="60" spans="2:8" ht="45.75" customHeight="1" x14ac:dyDescent="0.15">
      <c r="B60" s="121"/>
      <c r="C60" s="1188" t="s">
        <v>561</v>
      </c>
      <c r="D60" s="1189"/>
      <c r="E60" s="1190"/>
      <c r="F60" s="345">
        <v>156</v>
      </c>
      <c r="G60" s="345">
        <v>156</v>
      </c>
      <c r="H60" s="346">
        <v>154</v>
      </c>
    </row>
    <row r="61" spans="2:8" ht="45.75" customHeight="1" x14ac:dyDescent="0.15">
      <c r="B61" s="121"/>
      <c r="C61" s="1188" t="s">
        <v>562</v>
      </c>
      <c r="D61" s="1189"/>
      <c r="E61" s="1190"/>
      <c r="F61" s="345">
        <v>66</v>
      </c>
      <c r="G61" s="345">
        <v>54</v>
      </c>
      <c r="H61" s="346">
        <v>68</v>
      </c>
    </row>
    <row r="62" spans="2:8" ht="45.75" customHeight="1" thickBot="1" x14ac:dyDescent="0.2">
      <c r="B62" s="122"/>
      <c r="C62" s="1191" t="s">
        <v>563</v>
      </c>
      <c r="D62" s="1192"/>
      <c r="E62" s="1193"/>
      <c r="F62" s="347">
        <v>61</v>
      </c>
      <c r="G62" s="347">
        <v>62</v>
      </c>
      <c r="H62" s="348">
        <v>57</v>
      </c>
    </row>
    <row r="63" spans="2:8" ht="52.5" customHeight="1" thickBot="1" x14ac:dyDescent="0.2">
      <c r="B63" s="123"/>
      <c r="C63" s="1194" t="s">
        <v>49</v>
      </c>
      <c r="D63" s="1194"/>
      <c r="E63" s="1195"/>
      <c r="F63" s="349">
        <v>8135</v>
      </c>
      <c r="G63" s="349">
        <v>8600</v>
      </c>
      <c r="H63" s="350">
        <v>8567</v>
      </c>
    </row>
    <row r="64" spans="2:8" x14ac:dyDescent="0.15"/>
  </sheetData>
  <sheetProtection algorithmName="SHA-512" hashValue="EBHK4ecGzyEwgsVjmLcFaNabKGvwkq/p8Fd3C2R2JiLmVF+/QH7D5JQUWAeoDBCwR7tr7xGn0XjJvlr8sq20jA==" saltValue="1yTyzynU7bJNY8/Qg7eI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14104</v>
      </c>
      <c r="E3" s="142"/>
      <c r="F3" s="143">
        <v>39221</v>
      </c>
      <c r="G3" s="144"/>
      <c r="H3" s="145"/>
    </row>
    <row r="4" spans="1:8" x14ac:dyDescent="0.15">
      <c r="A4" s="146"/>
      <c r="B4" s="147"/>
      <c r="C4" s="148"/>
      <c r="D4" s="149">
        <v>8326</v>
      </c>
      <c r="E4" s="150"/>
      <c r="F4" s="151">
        <v>24821</v>
      </c>
      <c r="G4" s="152"/>
      <c r="H4" s="153"/>
    </row>
    <row r="5" spans="1:8" x14ac:dyDescent="0.15">
      <c r="A5" s="134" t="s">
        <v>519</v>
      </c>
      <c r="B5" s="139"/>
      <c r="C5" s="140"/>
      <c r="D5" s="141">
        <v>21447</v>
      </c>
      <c r="E5" s="142"/>
      <c r="F5" s="143">
        <v>38566</v>
      </c>
      <c r="G5" s="144"/>
      <c r="H5" s="145"/>
    </row>
    <row r="6" spans="1:8" x14ac:dyDescent="0.15">
      <c r="A6" s="146"/>
      <c r="B6" s="147"/>
      <c r="C6" s="148"/>
      <c r="D6" s="149">
        <v>14353</v>
      </c>
      <c r="E6" s="150"/>
      <c r="F6" s="151">
        <v>24059</v>
      </c>
      <c r="G6" s="152"/>
      <c r="H6" s="153"/>
    </row>
    <row r="7" spans="1:8" x14ac:dyDescent="0.15">
      <c r="A7" s="134" t="s">
        <v>520</v>
      </c>
      <c r="B7" s="139"/>
      <c r="C7" s="140"/>
      <c r="D7" s="141">
        <v>34996</v>
      </c>
      <c r="E7" s="142"/>
      <c r="F7" s="143">
        <v>35156</v>
      </c>
      <c r="G7" s="144"/>
      <c r="H7" s="145"/>
    </row>
    <row r="8" spans="1:8" x14ac:dyDescent="0.15">
      <c r="A8" s="146"/>
      <c r="B8" s="147"/>
      <c r="C8" s="148"/>
      <c r="D8" s="149">
        <v>26811</v>
      </c>
      <c r="E8" s="150"/>
      <c r="F8" s="151">
        <v>22430</v>
      </c>
      <c r="G8" s="152"/>
      <c r="H8" s="153"/>
    </row>
    <row r="9" spans="1:8" x14ac:dyDescent="0.15">
      <c r="A9" s="134" t="s">
        <v>521</v>
      </c>
      <c r="B9" s="139"/>
      <c r="C9" s="140"/>
      <c r="D9" s="141">
        <v>22352</v>
      </c>
      <c r="E9" s="142"/>
      <c r="F9" s="143">
        <v>37029</v>
      </c>
      <c r="G9" s="144"/>
      <c r="H9" s="145"/>
    </row>
    <row r="10" spans="1:8" x14ac:dyDescent="0.15">
      <c r="A10" s="146"/>
      <c r="B10" s="147"/>
      <c r="C10" s="148"/>
      <c r="D10" s="149">
        <v>18764</v>
      </c>
      <c r="E10" s="150"/>
      <c r="F10" s="151">
        <v>23232</v>
      </c>
      <c r="G10" s="152"/>
      <c r="H10" s="153"/>
    </row>
    <row r="11" spans="1:8" x14ac:dyDescent="0.15">
      <c r="A11" s="134" t="s">
        <v>522</v>
      </c>
      <c r="B11" s="139"/>
      <c r="C11" s="140"/>
      <c r="D11" s="141">
        <v>35395</v>
      </c>
      <c r="E11" s="142"/>
      <c r="F11" s="143">
        <v>44805</v>
      </c>
      <c r="G11" s="144"/>
      <c r="H11" s="145"/>
    </row>
    <row r="12" spans="1:8" x14ac:dyDescent="0.15">
      <c r="A12" s="146"/>
      <c r="B12" s="147"/>
      <c r="C12" s="154"/>
      <c r="D12" s="149">
        <v>24747</v>
      </c>
      <c r="E12" s="150"/>
      <c r="F12" s="151">
        <v>29857</v>
      </c>
      <c r="G12" s="152"/>
      <c r="H12" s="153"/>
    </row>
    <row r="13" spans="1:8" x14ac:dyDescent="0.15">
      <c r="A13" s="134"/>
      <c r="B13" s="139"/>
      <c r="C13" s="140"/>
      <c r="D13" s="141">
        <v>25659</v>
      </c>
      <c r="E13" s="142"/>
      <c r="F13" s="143">
        <v>38955</v>
      </c>
      <c r="G13" s="155"/>
      <c r="H13" s="145"/>
    </row>
    <row r="14" spans="1:8" x14ac:dyDescent="0.15">
      <c r="A14" s="146"/>
      <c r="B14" s="147"/>
      <c r="C14" s="148"/>
      <c r="D14" s="149">
        <v>18600</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5.82</v>
      </c>
      <c r="C19" s="156">
        <f>ROUND(VALUE(SUBSTITUTE(実質収支比率等に係る経年分析!G$48,"▲","-")),2)</f>
        <v>8.14</v>
      </c>
      <c r="D19" s="156">
        <f>ROUND(VALUE(SUBSTITUTE(実質収支比率等に係る経年分析!H$48,"▲","-")),2)</f>
        <v>7.28</v>
      </c>
      <c r="E19" s="156">
        <f>ROUND(VALUE(SUBSTITUTE(実質収支比率等に係る経年分析!I$48,"▲","-")),2)</f>
        <v>6.91</v>
      </c>
      <c r="F19" s="156">
        <f>ROUND(VALUE(SUBSTITUTE(実質収支比率等に係る経年分析!J$48,"▲","-")),2)</f>
        <v>6</v>
      </c>
    </row>
    <row r="20" spans="1:11" x14ac:dyDescent="0.15">
      <c r="A20" s="156" t="s">
        <v>53</v>
      </c>
      <c r="B20" s="156">
        <f>ROUND(VALUE(SUBSTITUTE(実質収支比率等に係る経年分析!F$47,"▲","-")),2)</f>
        <v>8.0399999999999991</v>
      </c>
      <c r="C20" s="156">
        <f>ROUND(VALUE(SUBSTITUTE(実質収支比率等に係る経年分析!G$47,"▲","-")),2)</f>
        <v>11.06</v>
      </c>
      <c r="D20" s="156">
        <f>ROUND(VALUE(SUBSTITUTE(実質収支比率等に係る経年分析!H$47,"▲","-")),2)</f>
        <v>8.7799999999999994</v>
      </c>
      <c r="E20" s="156">
        <f>ROUND(VALUE(SUBSTITUTE(実質収支比率等に係る経年分析!I$47,"▲","-")),2)</f>
        <v>8.81</v>
      </c>
      <c r="F20" s="156">
        <f>ROUND(VALUE(SUBSTITUTE(実質収支比率等に係る経年分析!J$47,"▲","-")),2)</f>
        <v>7.4</v>
      </c>
    </row>
    <row r="21" spans="1:11" x14ac:dyDescent="0.15">
      <c r="A21" s="156" t="s">
        <v>54</v>
      </c>
      <c r="B21" s="156">
        <f>IF(ISNUMBER(VALUE(SUBSTITUTE(実質収支比率等に係る経年分析!F$49,"▲","-"))),ROUND(VALUE(SUBSTITUTE(実質収支比率等に係る経年分析!F$49,"▲","-")),2),NA())</f>
        <v>1.27</v>
      </c>
      <c r="C21" s="156">
        <f>IF(ISNUMBER(VALUE(SUBSTITUTE(実質収支比率等に係る経年分析!G$49,"▲","-"))),ROUND(VALUE(SUBSTITUTE(実質収支比率等に係る経年分析!G$49,"▲","-")),2),NA())</f>
        <v>3.49</v>
      </c>
      <c r="D21" s="156">
        <f>IF(ISNUMBER(VALUE(SUBSTITUTE(実質収支比率等に係る経年分析!H$49,"▲","-"))),ROUND(VALUE(SUBSTITUTE(実質収支比率等に係る経年分析!H$49,"▲","-")),2),NA())</f>
        <v>-7.54</v>
      </c>
      <c r="E21" s="156">
        <f>IF(ISNUMBER(VALUE(SUBSTITUTE(実質収支比率等に係る経年分析!I$49,"▲","-"))),ROUND(VALUE(SUBSTITUTE(実質収支比率等に係る経年分析!I$49,"▲","-")),2),NA())</f>
        <v>-3.51</v>
      </c>
      <c r="F21" s="156">
        <f>IF(ISNUMBER(VALUE(SUBSTITUTE(実質収支比率等に係る経年分析!J$49,"▲","-"))),ROUND(VALUE(SUBSTITUTE(実質収支比率等に係る経年分析!J$49,"▲","-")),2),NA())</f>
        <v>-5.15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1.1200000000000001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0.72</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1.27</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8.5399999999999991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7.03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5.0999999999999996</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4.6100000000000003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4582</v>
      </c>
      <c r="E42" s="158"/>
      <c r="F42" s="158"/>
      <c r="G42" s="158">
        <f>'実質公債費比率（分子）の構造'!L$52</f>
        <v>4450</v>
      </c>
      <c r="H42" s="158"/>
      <c r="I42" s="158"/>
      <c r="J42" s="158">
        <f>'実質公債費比率（分子）の構造'!M$52</f>
        <v>4285</v>
      </c>
      <c r="K42" s="158"/>
      <c r="L42" s="158"/>
      <c r="M42" s="158">
        <f>'実質公債費比率（分子）の構造'!N$52</f>
        <v>4104</v>
      </c>
      <c r="N42" s="158"/>
      <c r="O42" s="158"/>
      <c r="P42" s="158">
        <f>'実質公債費比率（分子）の構造'!O$52</f>
        <v>3895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240</v>
      </c>
      <c r="C44" s="158"/>
      <c r="D44" s="158"/>
      <c r="E44" s="158">
        <f>'実質公債費比率（分子）の構造'!L$50</f>
        <v>241</v>
      </c>
      <c r="F44" s="158"/>
      <c r="G44" s="158"/>
      <c r="H44" s="158">
        <f>'実質公債費比率（分子）の構造'!M$50</f>
        <v>516</v>
      </c>
      <c r="I44" s="158"/>
      <c r="J44" s="158"/>
      <c r="K44" s="158">
        <f>'実質公債費比率（分子）の構造'!N$50</f>
        <v>221</v>
      </c>
      <c r="L44" s="158"/>
      <c r="M44" s="158"/>
      <c r="N44" s="158">
        <f>'実質公債費比率（分子）の構造'!O$50</f>
        <v>218</v>
      </c>
      <c r="O44" s="158"/>
      <c r="P44" s="158"/>
    </row>
    <row r="45" spans="1:16" x14ac:dyDescent="0.15">
      <c r="A45" s="158" t="s">
        <v>63</v>
      </c>
      <c r="B45" s="158">
        <f>'実質公債費比率（分子）の構造'!K$49</f>
        <v>49</v>
      </c>
      <c r="C45" s="158"/>
      <c r="D45" s="158"/>
      <c r="E45" s="158">
        <f>'実質公債費比率（分子）の構造'!L$49</f>
        <v>82</v>
      </c>
      <c r="F45" s="158"/>
      <c r="G45" s="158"/>
      <c r="H45" s="158">
        <f>'実質公債費比率（分子）の構造'!M$49</f>
        <v>114</v>
      </c>
      <c r="I45" s="158"/>
      <c r="J45" s="158"/>
      <c r="K45" s="158">
        <f>'実質公債費比率（分子）の構造'!N$49</f>
        <v>113</v>
      </c>
      <c r="L45" s="158"/>
      <c r="M45" s="158"/>
      <c r="N45" s="158">
        <f>'実質公債費比率（分子）の構造'!O$49</f>
        <v>117</v>
      </c>
      <c r="O45" s="158"/>
      <c r="P45" s="158"/>
    </row>
    <row r="46" spans="1:16" x14ac:dyDescent="0.15">
      <c r="A46" s="158" t="s">
        <v>64</v>
      </c>
      <c r="B46" s="158">
        <f>'実質公債費比率（分子）の構造'!K$48</f>
        <v>247</v>
      </c>
      <c r="C46" s="158"/>
      <c r="D46" s="158"/>
      <c r="E46" s="158">
        <f>'実質公債費比率（分子）の構造'!L$48</f>
        <v>527</v>
      </c>
      <c r="F46" s="158"/>
      <c r="G46" s="158"/>
      <c r="H46" s="158">
        <f>'実質公債費比率（分子）の構造'!M$48</f>
        <v>430</v>
      </c>
      <c r="I46" s="158"/>
      <c r="J46" s="158"/>
      <c r="K46" s="158">
        <f>'実質公債費比率（分子）の構造'!N$48</f>
        <v>427</v>
      </c>
      <c r="L46" s="158"/>
      <c r="M46" s="158"/>
      <c r="N46" s="158">
        <f>'実質公債費比率（分子）の構造'!O$48</f>
        <v>430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5681</v>
      </c>
      <c r="C49" s="158"/>
      <c r="D49" s="158"/>
      <c r="E49" s="158">
        <f>'実質公債費比率（分子）の構造'!L$45</f>
        <v>5724</v>
      </c>
      <c r="F49" s="158"/>
      <c r="G49" s="158"/>
      <c r="H49" s="158">
        <f>'実質公債費比率（分子）の構造'!M$45</f>
        <v>5777</v>
      </c>
      <c r="I49" s="158"/>
      <c r="J49" s="158"/>
      <c r="K49" s="158">
        <f>'実質公債費比率（分子）の構造'!N$45</f>
        <v>5427</v>
      </c>
      <c r="L49" s="158"/>
      <c r="M49" s="158"/>
      <c r="N49" s="158">
        <f>'実質公債費比率（分子）の構造'!O$45</f>
        <v>5191</v>
      </c>
      <c r="O49" s="158"/>
      <c r="P49" s="158"/>
    </row>
    <row r="50" spans="1:16" x14ac:dyDescent="0.15">
      <c r="A50" s="158" t="s">
        <v>67</v>
      </c>
      <c r="B50" s="158" t="e">
        <f>NA()</f>
        <v>#N/A</v>
      </c>
      <c r="C50" s="158">
        <f>IF(ISNUMBER('実質公債費比率（分子）の構造'!K$53),'実質公債費比率（分子）の構造'!K$53,NA())</f>
        <v>1635</v>
      </c>
      <c r="D50" s="158" t="e">
        <f>NA()</f>
        <v>#N/A</v>
      </c>
      <c r="E50" s="158" t="e">
        <f>NA()</f>
        <v>#N/A</v>
      </c>
      <c r="F50" s="158">
        <f>IF(ISNUMBER('実質公債費比率（分子）の構造'!L$53),'実質公債費比率（分子）の構造'!L$53,NA())</f>
        <v>2124</v>
      </c>
      <c r="G50" s="158" t="e">
        <f>NA()</f>
        <v>#N/A</v>
      </c>
      <c r="H50" s="158" t="e">
        <f>NA()</f>
        <v>#N/A</v>
      </c>
      <c r="I50" s="158">
        <f>IF(ISNUMBER('実質公債費比率（分子）の構造'!M$53),'実質公債費比率（分子）の構造'!M$53,NA())</f>
        <v>2552</v>
      </c>
      <c r="J50" s="158" t="e">
        <f>NA()</f>
        <v>#N/A</v>
      </c>
      <c r="K50" s="158" t="e">
        <f>NA()</f>
        <v>#N/A</v>
      </c>
      <c r="L50" s="158">
        <f>IF(ISNUMBER('実質公債費比率（分子）の構造'!N$53),'実質公債費比率（分子）の構造'!N$53,NA())</f>
        <v>2084</v>
      </c>
      <c r="M50" s="158" t="e">
        <f>NA()</f>
        <v>#N/A</v>
      </c>
      <c r="N50" s="158" t="e">
        <f>NA()</f>
        <v>#N/A</v>
      </c>
      <c r="O50" s="158">
        <f>IF(ISNUMBER('実質公債費比率（分子）の構造'!O$53),'実質公債費比率（分子）の構造'!O$53,NA())</f>
        <v>2061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34842</v>
      </c>
      <c r="E56" s="157"/>
      <c r="F56" s="157"/>
      <c r="G56" s="157">
        <f>'将来負担比率（分子）の構造'!J$52</f>
        <v>34483</v>
      </c>
      <c r="H56" s="157"/>
      <c r="I56" s="157"/>
      <c r="J56" s="157">
        <f>'将来負担比率（分子）の構造'!K$52</f>
        <v>32238</v>
      </c>
      <c r="K56" s="157"/>
      <c r="L56" s="157"/>
      <c r="M56" s="157">
        <f>'将来負担比率（分子）の構造'!L$52</f>
        <v>30161</v>
      </c>
      <c r="N56" s="157"/>
      <c r="O56" s="157"/>
      <c r="P56" s="157">
        <f>'将来負担比率（分子）の構造'!M$52</f>
        <v>28026</v>
      </c>
    </row>
    <row r="57" spans="1:16" x14ac:dyDescent="0.15">
      <c r="A57" s="157" t="s">
        <v>42</v>
      </c>
      <c r="B57" s="157"/>
      <c r="C57" s="157"/>
      <c r="D57" s="157">
        <f>'将来負担比率（分子）の構造'!I$51</f>
        <v>8891</v>
      </c>
      <c r="E57" s="157"/>
      <c r="F57" s="157"/>
      <c r="G57" s="157">
        <f>'将来負担比率（分子）の構造'!J$51</f>
        <v>7234</v>
      </c>
      <c r="H57" s="157"/>
      <c r="I57" s="157"/>
      <c r="J57" s="157">
        <f>'将来負担比率（分子）の構造'!K$51</f>
        <v>6394</v>
      </c>
      <c r="K57" s="157"/>
      <c r="L57" s="157"/>
      <c r="M57" s="157">
        <f>'将来負担比率（分子）の構造'!L$51</f>
        <v>5447</v>
      </c>
      <c r="N57" s="157"/>
      <c r="O57" s="157"/>
      <c r="P57" s="157">
        <f>'将来負担比率（分子）の構造'!M$51</f>
        <v>4617</v>
      </c>
    </row>
    <row r="58" spans="1:16" x14ac:dyDescent="0.15">
      <c r="A58" s="157" t="s">
        <v>41</v>
      </c>
      <c r="B58" s="157"/>
      <c r="C58" s="157"/>
      <c r="D58" s="157">
        <f>'将来負担比率（分子）の構造'!I$50</f>
        <v>8267</v>
      </c>
      <c r="E58" s="157"/>
      <c r="F58" s="157"/>
      <c r="G58" s="157">
        <f>'将来負担比率（分子）の構造'!J$50</f>
        <v>9972</v>
      </c>
      <c r="H58" s="157"/>
      <c r="I58" s="157"/>
      <c r="J58" s="157">
        <f>'将来負担比率（分子）の構造'!K$50</f>
        <v>10950</v>
      </c>
      <c r="K58" s="157"/>
      <c r="L58" s="157"/>
      <c r="M58" s="157">
        <f>'将来負担比率（分子）の構造'!L$50</f>
        <v>11242</v>
      </c>
      <c r="N58" s="157"/>
      <c r="O58" s="157"/>
      <c r="P58" s="157">
        <f>'将来負担比率（分子）の構造'!M$50</f>
        <v>10932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5288</v>
      </c>
      <c r="C62" s="157"/>
      <c r="D62" s="157"/>
      <c r="E62" s="157">
        <f>'将来負担比率（分子）の構造'!J$45</f>
        <v>5231</v>
      </c>
      <c r="F62" s="157"/>
      <c r="G62" s="157"/>
      <c r="H62" s="157">
        <f>'将来負担比率（分子）の構造'!K$45</f>
        <v>5155</v>
      </c>
      <c r="I62" s="157"/>
      <c r="J62" s="157"/>
      <c r="K62" s="157">
        <f>'将来負担比率（分子）の構造'!L$45</f>
        <v>5138</v>
      </c>
      <c r="L62" s="157"/>
      <c r="M62" s="157"/>
      <c r="N62" s="157">
        <f>'将来負担比率（分子）の構造'!M$45</f>
        <v>5298</v>
      </c>
      <c r="O62" s="157"/>
      <c r="P62" s="157"/>
    </row>
    <row r="63" spans="1:16" x14ac:dyDescent="0.15">
      <c r="A63" s="157" t="s">
        <v>34</v>
      </c>
      <c r="B63" s="157">
        <f>'将来負担比率（分子）の構造'!I$44</f>
        <v>1705</v>
      </c>
      <c r="C63" s="157"/>
      <c r="D63" s="157"/>
      <c r="E63" s="157">
        <f>'将来負担比率（分子）の構造'!J$44</f>
        <v>1732</v>
      </c>
      <c r="F63" s="157"/>
      <c r="G63" s="157"/>
      <c r="H63" s="157">
        <f>'将来負担比率（分子）の構造'!K$44</f>
        <v>1923</v>
      </c>
      <c r="I63" s="157"/>
      <c r="J63" s="157"/>
      <c r="K63" s="157">
        <f>'将来負担比率（分子）の構造'!L$44</f>
        <v>1825</v>
      </c>
      <c r="L63" s="157"/>
      <c r="M63" s="157"/>
      <c r="N63" s="157">
        <f>'将来負担比率（分子）の構造'!M$44</f>
        <v>1714</v>
      </c>
      <c r="O63" s="157"/>
      <c r="P63" s="157"/>
    </row>
    <row r="64" spans="1:16" x14ac:dyDescent="0.15">
      <c r="A64" s="157" t="s">
        <v>33</v>
      </c>
      <c r="B64" s="157">
        <f>'将来負担比率（分子）の構造'!I$43</f>
        <v>543</v>
      </c>
      <c r="C64" s="157"/>
      <c r="D64" s="157"/>
      <c r="E64" s="157">
        <f>'将来負担比率（分子）の構造'!J$43</f>
        <v>541</v>
      </c>
      <c r="F64" s="157"/>
      <c r="G64" s="157"/>
      <c r="H64" s="157">
        <f>'将来負担比率（分子）の構造'!K$43</f>
        <v>502</v>
      </c>
      <c r="I64" s="157"/>
      <c r="J64" s="157"/>
      <c r="K64" s="157">
        <f>'将来負担比率（分子）の構造'!L$43</f>
        <v>403</v>
      </c>
      <c r="L64" s="157"/>
      <c r="M64" s="157"/>
      <c r="N64" s="157">
        <f>'将来負担比率（分子）の構造'!M$43</f>
        <v>283</v>
      </c>
      <c r="O64" s="157"/>
      <c r="P64" s="157"/>
    </row>
    <row r="65" spans="1:16" x14ac:dyDescent="0.15">
      <c r="A65" s="157" t="s">
        <v>32</v>
      </c>
      <c r="B65" s="157">
        <f>'将来負担比率（分子）の構造'!I$42</f>
        <v>1305</v>
      </c>
      <c r="C65" s="157"/>
      <c r="D65" s="157"/>
      <c r="E65" s="157">
        <f>'将来負担比率（分子）の構造'!J$42</f>
        <v>1085</v>
      </c>
      <c r="F65" s="157"/>
      <c r="G65" s="157"/>
      <c r="H65" s="157">
        <f>'将来負担比率（分子）の構造'!K$42</f>
        <v>1702</v>
      </c>
      <c r="I65" s="157"/>
      <c r="J65" s="157"/>
      <c r="K65" s="157">
        <f>'将来負担比率（分子）の構造'!L$42</f>
        <v>1503</v>
      </c>
      <c r="L65" s="157"/>
      <c r="M65" s="157"/>
      <c r="N65" s="157">
        <f>'将来負担比率（分子）の構造'!M$42</f>
        <v>1304</v>
      </c>
      <c r="O65" s="157"/>
      <c r="P65" s="157"/>
    </row>
    <row r="66" spans="1:16" x14ac:dyDescent="0.15">
      <c r="A66" s="157" t="s">
        <v>31</v>
      </c>
      <c r="B66" s="157">
        <f>'将来負担比率（分子）の構造'!I$41</f>
        <v>47968</v>
      </c>
      <c r="C66" s="157"/>
      <c r="D66" s="157"/>
      <c r="E66" s="157">
        <f>'将来負担比率（分子）の構造'!J$41</f>
        <v>44951</v>
      </c>
      <c r="F66" s="157"/>
      <c r="G66" s="157"/>
      <c r="H66" s="157">
        <f>'将来負担比率（分子）の構造'!K$41</f>
        <v>42355</v>
      </c>
      <c r="I66" s="157"/>
      <c r="J66" s="157"/>
      <c r="K66" s="157">
        <f>'将来負担比率（分子）の構造'!L$41</f>
        <v>38952</v>
      </c>
      <c r="L66" s="157"/>
      <c r="M66" s="157"/>
      <c r="N66" s="157">
        <f>'将来負担比率（分子）の構造'!M$41</f>
        <v>37446</v>
      </c>
      <c r="O66" s="157"/>
      <c r="P66" s="157"/>
    </row>
    <row r="67" spans="1:16" x14ac:dyDescent="0.15">
      <c r="A67" s="157" t="s">
        <v>71</v>
      </c>
      <c r="B67" s="157" t="e">
        <f>NA()</f>
        <v>#N/A</v>
      </c>
      <c r="C67" s="157">
        <f>IF(ISNUMBER('将来負担比率（分子）の構造'!I$53), IF('将来負担比率（分子）の構造'!I$53 &lt; 0, 0, '将来負担比率（分子）の構造'!I$53), NA())</f>
        <v>4812</v>
      </c>
      <c r="D67" s="157" t="e">
        <f>NA()</f>
        <v>#N/A</v>
      </c>
      <c r="E67" s="157" t="e">
        <f>NA()</f>
        <v>#N/A</v>
      </c>
      <c r="F67" s="157">
        <f>IF(ISNUMBER('将来負担比率（分子）の構造'!J$53), IF('将来負担比率（分子）の構造'!J$53 &lt; 0, 0, '将来負担比率（分子）の構造'!J$53), NA())</f>
        <v>1853</v>
      </c>
      <c r="G67" s="157" t="e">
        <f>NA()</f>
        <v>#N/A</v>
      </c>
      <c r="H67" s="157" t="e">
        <f>NA()</f>
        <v>#N/A</v>
      </c>
      <c r="I67" s="157">
        <f>IF(ISNUMBER('将来負担比率（分子）の構造'!K$53), IF('将来負担比率（分子）の構造'!K$53 &lt; 0, 0, '将来負担比率（分子）の構造'!K$53), NA())</f>
        <v>2054</v>
      </c>
      <c r="J67" s="157" t="e">
        <f>NA()</f>
        <v>#N/A</v>
      </c>
      <c r="K67" s="157" t="e">
        <f>NA()</f>
        <v>#N/A</v>
      </c>
      <c r="L67" s="157">
        <f>IF(ISNUMBER('将来負担比率（分子）の構造'!L$53), IF('将来負担比率（分子）の構造'!L$53 &lt; 0, 0, '将来負担比率（分子）の構造'!L$53), NA())</f>
        <v>971</v>
      </c>
      <c r="M67" s="157" t="e">
        <f>NA()</f>
        <v>#N/A</v>
      </c>
      <c r="N67" s="157" t="e">
        <f>NA()</f>
        <v>#N/A</v>
      </c>
      <c r="O67" s="157">
        <f>IF(ISNUMBER('将来負担比率（分子）の構造'!M$53), IF('将来負担比率（分子）の構造'!M$53 &lt; 0, 0, '将来負担比率（分子）の構造'!M$53), NA())</f>
        <v>2469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3200</v>
      </c>
      <c r="C72" s="161">
        <f>基金残高に係る経年分析!G55</f>
        <v>3292</v>
      </c>
      <c r="D72" s="161">
        <f>基金残高に係る経年分析!H55</f>
        <v>2858</v>
      </c>
    </row>
    <row r="73" spans="1:16" x14ac:dyDescent="0.15">
      <c r="A73" s="160" t="s">
        <v>74</v>
      </c>
      <c r="B73" s="161">
        <f>基金残高に係る経年分析!F56</f>
        <v>910</v>
      </c>
      <c r="C73" s="161">
        <f>基金残高に係る経年分析!G56</f>
        <v>910</v>
      </c>
      <c r="D73" s="161">
        <f>基金残高に係る経年分析!H56</f>
        <v>1111</v>
      </c>
    </row>
    <row r="74" spans="1:16" x14ac:dyDescent="0.15">
      <c r="A74" s="160" t="s">
        <v>75</v>
      </c>
      <c r="B74" s="161">
        <f>基金残高に係る経年分析!F57</f>
        <v>4025</v>
      </c>
      <c r="C74" s="161">
        <f>基金残高に係る経年分析!G57</f>
        <v>4398</v>
      </c>
      <c r="D74" s="161">
        <f>基金残高に係る経年分析!H57</f>
        <v>4598</v>
      </c>
    </row>
  </sheetData>
  <sheetProtection algorithmName="SHA-512" hashValue="JNoB6vtlqh3AljgA96WXgbgZWKxSts1BoWdbDqFy5I9xTrWCOjjf6DegOiE74FfoEkw9VK3rvftuqhCYHG1GCQ==" saltValue="IQ3QmTxkmc2/Vc1sSDPw4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32005896</v>
      </c>
      <c r="S5" s="664"/>
      <c r="T5" s="664"/>
      <c r="U5" s="664"/>
      <c r="V5" s="664"/>
      <c r="W5" s="664"/>
      <c r="X5" s="664"/>
      <c r="Y5" s="689"/>
      <c r="Z5" s="702">
        <v>41.4</v>
      </c>
      <c r="AA5" s="702"/>
      <c r="AB5" s="702"/>
      <c r="AC5" s="702"/>
      <c r="AD5" s="703">
        <v>29441228</v>
      </c>
      <c r="AE5" s="703"/>
      <c r="AF5" s="703"/>
      <c r="AG5" s="703"/>
      <c r="AH5" s="703"/>
      <c r="AI5" s="703"/>
      <c r="AJ5" s="703"/>
      <c r="AK5" s="703"/>
      <c r="AL5" s="690">
        <v>71.3</v>
      </c>
      <c r="AM5" s="672"/>
      <c r="AN5" s="672"/>
      <c r="AO5" s="691"/>
      <c r="AP5" s="666" t="s">
        <v>216</v>
      </c>
      <c r="AQ5" s="667"/>
      <c r="AR5" s="667"/>
      <c r="AS5" s="667"/>
      <c r="AT5" s="667"/>
      <c r="AU5" s="667"/>
      <c r="AV5" s="667"/>
      <c r="AW5" s="667"/>
      <c r="AX5" s="667"/>
      <c r="AY5" s="667"/>
      <c r="AZ5" s="667"/>
      <c r="BA5" s="667"/>
      <c r="BB5" s="667"/>
      <c r="BC5" s="667"/>
      <c r="BD5" s="667"/>
      <c r="BE5" s="667"/>
      <c r="BF5" s="668"/>
      <c r="BG5" s="608">
        <v>29438644</v>
      </c>
      <c r="BH5" s="609"/>
      <c r="BI5" s="609"/>
      <c r="BJ5" s="609"/>
      <c r="BK5" s="609"/>
      <c r="BL5" s="609"/>
      <c r="BM5" s="609"/>
      <c r="BN5" s="610"/>
      <c r="BO5" s="646">
        <v>92</v>
      </c>
      <c r="BP5" s="646"/>
      <c r="BQ5" s="646"/>
      <c r="BR5" s="646"/>
      <c r="BS5" s="647">
        <v>327652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406216</v>
      </c>
      <c r="S6" s="609"/>
      <c r="T6" s="609"/>
      <c r="U6" s="609"/>
      <c r="V6" s="609"/>
      <c r="W6" s="609"/>
      <c r="X6" s="609"/>
      <c r="Y6" s="610"/>
      <c r="Z6" s="646">
        <v>0.5</v>
      </c>
      <c r="AA6" s="646"/>
      <c r="AB6" s="646"/>
      <c r="AC6" s="646"/>
      <c r="AD6" s="647">
        <v>406216</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29438644</v>
      </c>
      <c r="BH6" s="609"/>
      <c r="BI6" s="609"/>
      <c r="BJ6" s="609"/>
      <c r="BK6" s="609"/>
      <c r="BL6" s="609"/>
      <c r="BM6" s="609"/>
      <c r="BN6" s="610"/>
      <c r="BO6" s="646">
        <v>92</v>
      </c>
      <c r="BP6" s="646"/>
      <c r="BQ6" s="646"/>
      <c r="BR6" s="646"/>
      <c r="BS6" s="647">
        <v>327652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401468</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401322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18835</v>
      </c>
      <c r="S7" s="609"/>
      <c r="T7" s="609"/>
      <c r="U7" s="609"/>
      <c r="V7" s="609"/>
      <c r="W7" s="609"/>
      <c r="X7" s="609"/>
      <c r="Y7" s="610"/>
      <c r="Z7" s="646">
        <v>0</v>
      </c>
      <c r="AA7" s="646"/>
      <c r="AB7" s="646"/>
      <c r="AC7" s="646"/>
      <c r="AD7" s="647">
        <v>18835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15240624</v>
      </c>
      <c r="BH7" s="609"/>
      <c r="BI7" s="609"/>
      <c r="BJ7" s="609"/>
      <c r="BK7" s="609"/>
      <c r="BL7" s="609"/>
      <c r="BM7" s="609"/>
      <c r="BN7" s="610"/>
      <c r="BO7" s="646">
        <v>47.6</v>
      </c>
      <c r="BP7" s="646"/>
      <c r="BQ7" s="646"/>
      <c r="BR7" s="646"/>
      <c r="BS7" s="647">
        <v>327652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6346586</v>
      </c>
      <c r="CS7" s="609"/>
      <c r="CT7" s="609"/>
      <c r="CU7" s="609"/>
      <c r="CV7" s="609"/>
      <c r="CW7" s="609"/>
      <c r="CX7" s="609"/>
      <c r="CY7" s="610"/>
      <c r="CZ7" s="646">
        <v>8.6</v>
      </c>
      <c r="DA7" s="646"/>
      <c r="DB7" s="646"/>
      <c r="DC7" s="646"/>
      <c r="DD7" s="614">
        <v>372594</v>
      </c>
      <c r="DE7" s="609"/>
      <c r="DF7" s="609"/>
      <c r="DG7" s="609"/>
      <c r="DH7" s="609"/>
      <c r="DI7" s="609"/>
      <c r="DJ7" s="609"/>
      <c r="DK7" s="609"/>
      <c r="DL7" s="609"/>
      <c r="DM7" s="609"/>
      <c r="DN7" s="609"/>
      <c r="DO7" s="609"/>
      <c r="DP7" s="610"/>
      <c r="DQ7" s="614">
        <v>5098716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318251</v>
      </c>
      <c r="S8" s="609"/>
      <c r="T8" s="609"/>
      <c r="U8" s="609"/>
      <c r="V8" s="609"/>
      <c r="W8" s="609"/>
      <c r="X8" s="609"/>
      <c r="Y8" s="610"/>
      <c r="Z8" s="646">
        <v>0.4</v>
      </c>
      <c r="AA8" s="646"/>
      <c r="AB8" s="646"/>
      <c r="AC8" s="646"/>
      <c r="AD8" s="647">
        <v>318251</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336523</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35518693</v>
      </c>
      <c r="CS8" s="609"/>
      <c r="CT8" s="609"/>
      <c r="CU8" s="609"/>
      <c r="CV8" s="609"/>
      <c r="CW8" s="609"/>
      <c r="CX8" s="609"/>
      <c r="CY8" s="610"/>
      <c r="CZ8" s="646">
        <v>48</v>
      </c>
      <c r="DA8" s="646"/>
      <c r="DB8" s="646"/>
      <c r="DC8" s="646"/>
      <c r="DD8" s="614">
        <v>654508</v>
      </c>
      <c r="DE8" s="609"/>
      <c r="DF8" s="609"/>
      <c r="DG8" s="609"/>
      <c r="DH8" s="609"/>
      <c r="DI8" s="609"/>
      <c r="DJ8" s="609"/>
      <c r="DK8" s="609"/>
      <c r="DL8" s="609"/>
      <c r="DM8" s="609"/>
      <c r="DN8" s="609"/>
      <c r="DO8" s="609"/>
      <c r="DP8" s="610"/>
      <c r="DQ8" s="614">
        <v>18125434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478261</v>
      </c>
      <c r="S9" s="609"/>
      <c r="T9" s="609"/>
      <c r="U9" s="609"/>
      <c r="V9" s="609"/>
      <c r="W9" s="609"/>
      <c r="X9" s="609"/>
      <c r="Y9" s="610"/>
      <c r="Z9" s="646">
        <v>0.6</v>
      </c>
      <c r="AA9" s="646"/>
      <c r="AB9" s="646"/>
      <c r="AC9" s="646"/>
      <c r="AD9" s="647">
        <v>478261</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13218957</v>
      </c>
      <c r="BH9" s="609"/>
      <c r="BI9" s="609"/>
      <c r="BJ9" s="609"/>
      <c r="BK9" s="609"/>
      <c r="BL9" s="609"/>
      <c r="BM9" s="609"/>
      <c r="BN9" s="610"/>
      <c r="BO9" s="646">
        <v>41.3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6876798</v>
      </c>
      <c r="CS9" s="609"/>
      <c r="CT9" s="609"/>
      <c r="CU9" s="609"/>
      <c r="CV9" s="609"/>
      <c r="CW9" s="609"/>
      <c r="CX9" s="609"/>
      <c r="CY9" s="610"/>
      <c r="CZ9" s="646">
        <v>9.3000000000000007</v>
      </c>
      <c r="DA9" s="646"/>
      <c r="DB9" s="646"/>
      <c r="DC9" s="646"/>
      <c r="DD9" s="614">
        <v>455657</v>
      </c>
      <c r="DE9" s="609"/>
      <c r="DF9" s="609"/>
      <c r="DG9" s="609"/>
      <c r="DH9" s="609"/>
      <c r="DI9" s="609"/>
      <c r="DJ9" s="609"/>
      <c r="DK9" s="609"/>
      <c r="DL9" s="609"/>
      <c r="DM9" s="609"/>
      <c r="DN9" s="609"/>
      <c r="DO9" s="609"/>
      <c r="DP9" s="610"/>
      <c r="DQ9" s="614">
        <v>5674808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477181</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13415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13415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4808974</v>
      </c>
      <c r="S11" s="609"/>
      <c r="T11" s="609"/>
      <c r="U11" s="609"/>
      <c r="V11" s="609"/>
      <c r="W11" s="609"/>
      <c r="X11" s="609"/>
      <c r="Y11" s="610"/>
      <c r="Z11" s="611">
        <v>6.2</v>
      </c>
      <c r="AA11" s="612"/>
      <c r="AB11" s="612"/>
      <c r="AC11" s="613"/>
      <c r="AD11" s="614">
        <v>4808974</v>
      </c>
      <c r="AE11" s="609"/>
      <c r="AF11" s="609"/>
      <c r="AG11" s="609"/>
      <c r="AH11" s="609"/>
      <c r="AI11" s="609"/>
      <c r="AJ11" s="609"/>
      <c r="AK11" s="610"/>
      <c r="AL11" s="611">
        <v>11.6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1207963</v>
      </c>
      <c r="BH11" s="609"/>
      <c r="BI11" s="609"/>
      <c r="BJ11" s="609"/>
      <c r="BK11" s="609"/>
      <c r="BL11" s="609"/>
      <c r="BM11" s="609"/>
      <c r="BN11" s="610"/>
      <c r="BO11" s="646">
        <v>3.8</v>
      </c>
      <c r="BP11" s="646"/>
      <c r="BQ11" s="646"/>
      <c r="BR11" s="646"/>
      <c r="BS11" s="647">
        <v>327652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387284</v>
      </c>
      <c r="CS11" s="609"/>
      <c r="CT11" s="609"/>
      <c r="CU11" s="609"/>
      <c r="CV11" s="609"/>
      <c r="CW11" s="609"/>
      <c r="CX11" s="609"/>
      <c r="CY11" s="610"/>
      <c r="CZ11" s="646">
        <v>0.5</v>
      </c>
      <c r="DA11" s="646"/>
      <c r="DB11" s="646"/>
      <c r="DC11" s="646"/>
      <c r="DD11" s="614">
        <v>22597</v>
      </c>
      <c r="DE11" s="609"/>
      <c r="DF11" s="609"/>
      <c r="DG11" s="609"/>
      <c r="DH11" s="609"/>
      <c r="DI11" s="609"/>
      <c r="DJ11" s="609"/>
      <c r="DK11" s="609"/>
      <c r="DL11" s="609"/>
      <c r="DM11" s="609"/>
      <c r="DN11" s="609"/>
      <c r="DO11" s="609"/>
      <c r="DP11" s="610"/>
      <c r="DQ11" s="614">
        <v>320546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55634</v>
      </c>
      <c r="S12" s="609"/>
      <c r="T12" s="609"/>
      <c r="U12" s="609"/>
      <c r="V12" s="609"/>
      <c r="W12" s="609"/>
      <c r="X12" s="609"/>
      <c r="Y12" s="610"/>
      <c r="Z12" s="646">
        <v>0.1</v>
      </c>
      <c r="AA12" s="646"/>
      <c r="AB12" s="646"/>
      <c r="AC12" s="646"/>
      <c r="AD12" s="647">
        <v>55634</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12574927</v>
      </c>
      <c r="BH12" s="609"/>
      <c r="BI12" s="609"/>
      <c r="BJ12" s="609"/>
      <c r="BK12" s="609"/>
      <c r="BL12" s="609"/>
      <c r="BM12" s="609"/>
      <c r="BN12" s="610"/>
      <c r="BO12" s="646">
        <v>39.299999999999997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544704</v>
      </c>
      <c r="CS12" s="609"/>
      <c r="CT12" s="609"/>
      <c r="CU12" s="609"/>
      <c r="CV12" s="609"/>
      <c r="CW12" s="609"/>
      <c r="CX12" s="609"/>
      <c r="CY12" s="610"/>
      <c r="CZ12" s="646">
        <v>0.7</v>
      </c>
      <c r="DA12" s="646"/>
      <c r="DB12" s="646"/>
      <c r="DC12" s="646"/>
      <c r="DD12" s="614">
        <v>550</v>
      </c>
      <c r="DE12" s="609"/>
      <c r="DF12" s="609"/>
      <c r="DG12" s="609"/>
      <c r="DH12" s="609"/>
      <c r="DI12" s="609"/>
      <c r="DJ12" s="609"/>
      <c r="DK12" s="609"/>
      <c r="DL12" s="609"/>
      <c r="DM12" s="609"/>
      <c r="DN12" s="609"/>
      <c r="DO12" s="609"/>
      <c r="DP12" s="610"/>
      <c r="DQ12" s="614">
        <v>218298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12561288</v>
      </c>
      <c r="BH13" s="609"/>
      <c r="BI13" s="609"/>
      <c r="BJ13" s="609"/>
      <c r="BK13" s="609"/>
      <c r="BL13" s="609"/>
      <c r="BM13" s="609"/>
      <c r="BN13" s="610"/>
      <c r="BO13" s="646">
        <v>39.200000000000003</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4524727</v>
      </c>
      <c r="CS13" s="609"/>
      <c r="CT13" s="609"/>
      <c r="CU13" s="609"/>
      <c r="CV13" s="609"/>
      <c r="CW13" s="609"/>
      <c r="CX13" s="609"/>
      <c r="CY13" s="610"/>
      <c r="CZ13" s="646">
        <v>6.1</v>
      </c>
      <c r="DA13" s="646"/>
      <c r="DB13" s="646"/>
      <c r="DC13" s="646"/>
      <c r="DD13" s="614">
        <v>1922881</v>
      </c>
      <c r="DE13" s="609"/>
      <c r="DF13" s="609"/>
      <c r="DG13" s="609"/>
      <c r="DH13" s="609"/>
      <c r="DI13" s="609"/>
      <c r="DJ13" s="609"/>
      <c r="DK13" s="609"/>
      <c r="DL13" s="609"/>
      <c r="DM13" s="609"/>
      <c r="DN13" s="609"/>
      <c r="DO13" s="609"/>
      <c r="DP13" s="610"/>
      <c r="DQ13" s="614">
        <v>3027046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329117</v>
      </c>
      <c r="BH14" s="609"/>
      <c r="BI14" s="609"/>
      <c r="BJ14" s="609"/>
      <c r="BK14" s="609"/>
      <c r="BL14" s="609"/>
      <c r="BM14" s="609"/>
      <c r="BN14" s="610"/>
      <c r="BO14" s="646">
        <v>1</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2390212</v>
      </c>
      <c r="CS14" s="609"/>
      <c r="CT14" s="609"/>
      <c r="CU14" s="609"/>
      <c r="CV14" s="609"/>
      <c r="CW14" s="609"/>
      <c r="CX14" s="609"/>
      <c r="CY14" s="610"/>
      <c r="CZ14" s="646">
        <v>3.2</v>
      </c>
      <c r="DA14" s="646"/>
      <c r="DB14" s="646"/>
      <c r="DC14" s="646"/>
      <c r="DD14" s="614">
        <v>100857</v>
      </c>
      <c r="DE14" s="609"/>
      <c r="DF14" s="609"/>
      <c r="DG14" s="609"/>
      <c r="DH14" s="609"/>
      <c r="DI14" s="609"/>
      <c r="DJ14" s="609"/>
      <c r="DK14" s="609"/>
      <c r="DL14" s="609"/>
      <c r="DM14" s="609"/>
      <c r="DN14" s="609"/>
      <c r="DO14" s="609"/>
      <c r="DP14" s="610"/>
      <c r="DQ14" s="614">
        <v>2304977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79026</v>
      </c>
      <c r="S15" s="609"/>
      <c r="T15" s="609"/>
      <c r="U15" s="609"/>
      <c r="V15" s="609"/>
      <c r="W15" s="609"/>
      <c r="X15" s="609"/>
      <c r="Y15" s="610"/>
      <c r="Z15" s="646">
        <v>0.1</v>
      </c>
      <c r="AA15" s="646"/>
      <c r="AB15" s="646"/>
      <c r="AC15" s="646"/>
      <c r="AD15" s="647">
        <v>79026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1293976</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11739595</v>
      </c>
      <c r="CS15" s="609"/>
      <c r="CT15" s="609"/>
      <c r="CU15" s="609"/>
      <c r="CV15" s="609"/>
      <c r="CW15" s="609"/>
      <c r="CX15" s="609"/>
      <c r="CY15" s="610"/>
      <c r="CZ15" s="646">
        <v>15.9</v>
      </c>
      <c r="DA15" s="646"/>
      <c r="DB15" s="646"/>
      <c r="DC15" s="646"/>
      <c r="DD15" s="614">
        <v>3786187</v>
      </c>
      <c r="DE15" s="609"/>
      <c r="DF15" s="609"/>
      <c r="DG15" s="609"/>
      <c r="DH15" s="609"/>
      <c r="DI15" s="609"/>
      <c r="DJ15" s="609"/>
      <c r="DK15" s="609"/>
      <c r="DL15" s="609"/>
      <c r="DM15" s="609"/>
      <c r="DN15" s="609"/>
      <c r="DO15" s="609"/>
      <c r="DP15" s="610"/>
      <c r="DQ15" s="614">
        <v>6921523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369265</v>
      </c>
      <c r="S16" s="609"/>
      <c r="T16" s="609"/>
      <c r="U16" s="609"/>
      <c r="V16" s="609"/>
      <c r="W16" s="609"/>
      <c r="X16" s="609"/>
      <c r="Y16" s="610"/>
      <c r="Z16" s="646">
        <v>0.5</v>
      </c>
      <c r="AA16" s="646"/>
      <c r="AB16" s="646"/>
      <c r="AC16" s="646"/>
      <c r="AD16" s="647">
        <v>369265</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1280204</v>
      </c>
      <c r="S17" s="609"/>
      <c r="T17" s="609"/>
      <c r="U17" s="609"/>
      <c r="V17" s="609"/>
      <c r="W17" s="609"/>
      <c r="X17" s="609"/>
      <c r="Y17" s="610"/>
      <c r="Z17" s="646">
        <v>1.7</v>
      </c>
      <c r="AA17" s="646"/>
      <c r="AB17" s="646"/>
      <c r="AC17" s="646"/>
      <c r="AD17" s="647">
        <v>1280204</v>
      </c>
      <c r="AE17" s="647"/>
      <c r="AF17" s="647"/>
      <c r="AG17" s="647"/>
      <c r="AH17" s="647"/>
      <c r="AI17" s="647"/>
      <c r="AJ17" s="647"/>
      <c r="AK17" s="647"/>
      <c r="AL17" s="611">
        <v>3.1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5190518</v>
      </c>
      <c r="CS17" s="609"/>
      <c r="CT17" s="609"/>
      <c r="CU17" s="609"/>
      <c r="CV17" s="609"/>
      <c r="CW17" s="609"/>
      <c r="CX17" s="609"/>
      <c r="CY17" s="610"/>
      <c r="CZ17" s="646">
        <v>7</v>
      </c>
      <c r="DA17" s="646"/>
      <c r="DB17" s="646"/>
      <c r="DC17" s="646"/>
      <c r="DD17" s="614" t="s">
        <v>122</v>
      </c>
      <c r="DE17" s="609"/>
      <c r="DF17" s="609"/>
      <c r="DG17" s="609"/>
      <c r="DH17" s="609"/>
      <c r="DI17" s="609"/>
      <c r="DJ17" s="609"/>
      <c r="DK17" s="609"/>
      <c r="DL17" s="609"/>
      <c r="DM17" s="609"/>
      <c r="DN17" s="609"/>
      <c r="DO17" s="609"/>
      <c r="DP17" s="610"/>
      <c r="DQ17" s="614">
        <v>5190518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277010</v>
      </c>
      <c r="S18" s="609"/>
      <c r="T18" s="609"/>
      <c r="U18" s="609"/>
      <c r="V18" s="609"/>
      <c r="W18" s="609"/>
      <c r="X18" s="609"/>
      <c r="Y18" s="610"/>
      <c r="Z18" s="646">
        <v>0.4</v>
      </c>
      <c r="AA18" s="646"/>
      <c r="AB18" s="646"/>
      <c r="AC18" s="646"/>
      <c r="AD18" s="647">
        <v>277010</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991839</v>
      </c>
      <c r="S19" s="609"/>
      <c r="T19" s="609"/>
      <c r="U19" s="609"/>
      <c r="V19" s="609"/>
      <c r="W19" s="609"/>
      <c r="X19" s="609"/>
      <c r="Y19" s="610"/>
      <c r="Z19" s="646">
        <v>1.3</v>
      </c>
      <c r="AA19" s="646"/>
      <c r="AB19" s="646"/>
      <c r="AC19" s="646"/>
      <c r="AD19" s="647">
        <v>991839</v>
      </c>
      <c r="AE19" s="647"/>
      <c r="AF19" s="647"/>
      <c r="AG19" s="647"/>
      <c r="AH19" s="647"/>
      <c r="AI19" s="647"/>
      <c r="AJ19" s="647"/>
      <c r="AK19" s="647"/>
      <c r="AL19" s="611">
        <v>2.4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2567252</v>
      </c>
      <c r="BH19" s="609"/>
      <c r="BI19" s="609"/>
      <c r="BJ19" s="609"/>
      <c r="BK19" s="609"/>
      <c r="BL19" s="609"/>
      <c r="BM19" s="609"/>
      <c r="BN19" s="610"/>
      <c r="BO19" s="646">
        <v>8</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11355</v>
      </c>
      <c r="S20" s="609"/>
      <c r="T20" s="609"/>
      <c r="U20" s="609"/>
      <c r="V20" s="609"/>
      <c r="W20" s="609"/>
      <c r="X20" s="609"/>
      <c r="Y20" s="610"/>
      <c r="Z20" s="646">
        <v>0</v>
      </c>
      <c r="AA20" s="646"/>
      <c r="AB20" s="646"/>
      <c r="AC20" s="646"/>
      <c r="AD20" s="647">
        <v>11355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2567252</v>
      </c>
      <c r="BH20" s="609"/>
      <c r="BI20" s="609"/>
      <c r="BJ20" s="609"/>
      <c r="BK20" s="609"/>
      <c r="BL20" s="609"/>
      <c r="BM20" s="609"/>
      <c r="BN20" s="610"/>
      <c r="BO20" s="646">
        <v>8</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73934000</v>
      </c>
      <c r="CS20" s="609"/>
      <c r="CT20" s="609"/>
      <c r="CU20" s="609"/>
      <c r="CV20" s="609"/>
      <c r="CW20" s="609"/>
      <c r="CX20" s="609"/>
      <c r="CY20" s="610"/>
      <c r="CZ20" s="646">
        <v>100</v>
      </c>
      <c r="DA20" s="646"/>
      <c r="DB20" s="646"/>
      <c r="DC20" s="646"/>
      <c r="DD20" s="614">
        <v>7315831</v>
      </c>
      <c r="DE20" s="609"/>
      <c r="DF20" s="609"/>
      <c r="DG20" s="609"/>
      <c r="DH20" s="609"/>
      <c r="DI20" s="609"/>
      <c r="DJ20" s="609"/>
      <c r="DK20" s="609"/>
      <c r="DL20" s="609"/>
      <c r="DM20" s="609"/>
      <c r="DN20" s="609"/>
      <c r="DO20" s="609"/>
      <c r="DP20" s="610"/>
      <c r="DQ20" s="614">
        <v>47296603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3271084</v>
      </c>
      <c r="S21" s="609"/>
      <c r="T21" s="609"/>
      <c r="U21" s="609"/>
      <c r="V21" s="609"/>
      <c r="W21" s="609"/>
      <c r="X21" s="609"/>
      <c r="Y21" s="610"/>
      <c r="Z21" s="646">
        <v>4.2</v>
      </c>
      <c r="AA21" s="646"/>
      <c r="AB21" s="646"/>
      <c r="AC21" s="646"/>
      <c r="AD21" s="647">
        <v>3079477</v>
      </c>
      <c r="AE21" s="647"/>
      <c r="AF21" s="647"/>
      <c r="AG21" s="647"/>
      <c r="AH21" s="647"/>
      <c r="AI21" s="647"/>
      <c r="AJ21" s="647"/>
      <c r="AK21" s="647"/>
      <c r="AL21" s="611">
        <v>7.5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2584</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3079477</v>
      </c>
      <c r="S22" s="609"/>
      <c r="T22" s="609"/>
      <c r="U22" s="609"/>
      <c r="V22" s="609"/>
      <c r="W22" s="609"/>
      <c r="X22" s="609"/>
      <c r="Y22" s="610"/>
      <c r="Z22" s="646">
        <v>4</v>
      </c>
      <c r="AA22" s="646"/>
      <c r="AB22" s="646"/>
      <c r="AC22" s="646"/>
      <c r="AD22" s="647">
        <v>3079477</v>
      </c>
      <c r="AE22" s="647"/>
      <c r="AF22" s="647"/>
      <c r="AG22" s="647"/>
      <c r="AH22" s="647"/>
      <c r="AI22" s="647"/>
      <c r="AJ22" s="647"/>
      <c r="AK22" s="647"/>
      <c r="AL22" s="611">
        <v>7.5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189453</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2564668</v>
      </c>
      <c r="BH23" s="609"/>
      <c r="BI23" s="609"/>
      <c r="BJ23" s="609"/>
      <c r="BK23" s="609"/>
      <c r="BL23" s="609"/>
      <c r="BM23" s="609"/>
      <c r="BN23" s="610"/>
      <c r="BO23" s="646">
        <v>8</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2154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41701394</v>
      </c>
      <c r="CS24" s="664"/>
      <c r="CT24" s="664"/>
      <c r="CU24" s="664"/>
      <c r="CV24" s="664"/>
      <c r="CW24" s="664"/>
      <c r="CX24" s="664"/>
      <c r="CY24" s="689"/>
      <c r="CZ24" s="690">
        <v>56.4</v>
      </c>
      <c r="DA24" s="672"/>
      <c r="DB24" s="672"/>
      <c r="DC24" s="692"/>
      <c r="DD24" s="688">
        <v>25272814</v>
      </c>
      <c r="DE24" s="664"/>
      <c r="DF24" s="664"/>
      <c r="DG24" s="664"/>
      <c r="DH24" s="664"/>
      <c r="DI24" s="664"/>
      <c r="DJ24" s="664"/>
      <c r="DK24" s="689"/>
      <c r="DL24" s="688">
        <v>22806288</v>
      </c>
      <c r="DM24" s="664"/>
      <c r="DN24" s="664"/>
      <c r="DO24" s="664"/>
      <c r="DP24" s="664"/>
      <c r="DQ24" s="664"/>
      <c r="DR24" s="664"/>
      <c r="DS24" s="664"/>
      <c r="DT24" s="664"/>
      <c r="DU24" s="664"/>
      <c r="DV24" s="689"/>
      <c r="DW24" s="690">
        <v>55.1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43091646</v>
      </c>
      <c r="S25" s="609"/>
      <c r="T25" s="609"/>
      <c r="U25" s="609"/>
      <c r="V25" s="609"/>
      <c r="W25" s="609"/>
      <c r="X25" s="609"/>
      <c r="Y25" s="610"/>
      <c r="Z25" s="646">
        <v>55.7</v>
      </c>
      <c r="AA25" s="646"/>
      <c r="AB25" s="646"/>
      <c r="AC25" s="646"/>
      <c r="AD25" s="647">
        <v>40335371</v>
      </c>
      <c r="AE25" s="647"/>
      <c r="AF25" s="647"/>
      <c r="AG25" s="647"/>
      <c r="AH25" s="647"/>
      <c r="AI25" s="647"/>
      <c r="AJ25" s="647"/>
      <c r="AK25" s="647"/>
      <c r="AL25" s="611">
        <v>97.7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12242694</v>
      </c>
      <c r="CS25" s="621"/>
      <c r="CT25" s="621"/>
      <c r="CU25" s="621"/>
      <c r="CV25" s="621"/>
      <c r="CW25" s="621"/>
      <c r="CX25" s="621"/>
      <c r="CY25" s="622"/>
      <c r="CZ25" s="611">
        <v>16.600000000000001</v>
      </c>
      <c r="DA25" s="623"/>
      <c r="DB25" s="623"/>
      <c r="DC25" s="624"/>
      <c r="DD25" s="614">
        <v>11356336</v>
      </c>
      <c r="DE25" s="621"/>
      <c r="DF25" s="621"/>
      <c r="DG25" s="621"/>
      <c r="DH25" s="621"/>
      <c r="DI25" s="621"/>
      <c r="DJ25" s="621"/>
      <c r="DK25" s="622"/>
      <c r="DL25" s="614">
        <v>11322337</v>
      </c>
      <c r="DM25" s="621"/>
      <c r="DN25" s="621"/>
      <c r="DO25" s="621"/>
      <c r="DP25" s="621"/>
      <c r="DQ25" s="621"/>
      <c r="DR25" s="621"/>
      <c r="DS25" s="621"/>
      <c r="DT25" s="621"/>
      <c r="DU25" s="621"/>
      <c r="DV25" s="622"/>
      <c r="DW25" s="611">
        <v>27.3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17454</v>
      </c>
      <c r="S26" s="609"/>
      <c r="T26" s="609"/>
      <c r="U26" s="609"/>
      <c r="V26" s="609"/>
      <c r="W26" s="609"/>
      <c r="X26" s="609"/>
      <c r="Y26" s="610"/>
      <c r="Z26" s="646">
        <v>0</v>
      </c>
      <c r="AA26" s="646"/>
      <c r="AB26" s="646"/>
      <c r="AC26" s="646"/>
      <c r="AD26" s="647">
        <v>17454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7977431</v>
      </c>
      <c r="CS26" s="609"/>
      <c r="CT26" s="609"/>
      <c r="CU26" s="609"/>
      <c r="CV26" s="609"/>
      <c r="CW26" s="609"/>
      <c r="CX26" s="609"/>
      <c r="CY26" s="610"/>
      <c r="CZ26" s="611">
        <v>10.8</v>
      </c>
      <c r="DA26" s="623"/>
      <c r="DB26" s="623"/>
      <c r="DC26" s="624"/>
      <c r="DD26" s="614">
        <v>7296997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446484</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32005896</v>
      </c>
      <c r="BH27" s="609"/>
      <c r="BI27" s="609"/>
      <c r="BJ27" s="609"/>
      <c r="BK27" s="609"/>
      <c r="BL27" s="609"/>
      <c r="BM27" s="609"/>
      <c r="BN27" s="610"/>
      <c r="BO27" s="646">
        <v>100</v>
      </c>
      <c r="BP27" s="646"/>
      <c r="BQ27" s="646"/>
      <c r="BR27" s="646"/>
      <c r="BS27" s="647">
        <v>327652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24268182</v>
      </c>
      <c r="CS27" s="621"/>
      <c r="CT27" s="621"/>
      <c r="CU27" s="621"/>
      <c r="CV27" s="621"/>
      <c r="CW27" s="621"/>
      <c r="CX27" s="621"/>
      <c r="CY27" s="622"/>
      <c r="CZ27" s="611">
        <v>32.799999999999997</v>
      </c>
      <c r="DA27" s="623"/>
      <c r="DB27" s="623"/>
      <c r="DC27" s="624"/>
      <c r="DD27" s="614">
        <v>8725960</v>
      </c>
      <c r="DE27" s="621"/>
      <c r="DF27" s="621"/>
      <c r="DG27" s="621"/>
      <c r="DH27" s="621"/>
      <c r="DI27" s="621"/>
      <c r="DJ27" s="621"/>
      <c r="DK27" s="622"/>
      <c r="DL27" s="614">
        <v>6293433</v>
      </c>
      <c r="DM27" s="621"/>
      <c r="DN27" s="621"/>
      <c r="DO27" s="621"/>
      <c r="DP27" s="621"/>
      <c r="DQ27" s="621"/>
      <c r="DR27" s="621"/>
      <c r="DS27" s="621"/>
      <c r="DT27" s="621"/>
      <c r="DU27" s="621"/>
      <c r="DV27" s="622"/>
      <c r="DW27" s="611">
        <v>15.2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882911</v>
      </c>
      <c r="S28" s="609"/>
      <c r="T28" s="609"/>
      <c r="U28" s="609"/>
      <c r="V28" s="609"/>
      <c r="W28" s="609"/>
      <c r="X28" s="609"/>
      <c r="Y28" s="610"/>
      <c r="Z28" s="646">
        <v>1.1000000000000001</v>
      </c>
      <c r="AA28" s="646"/>
      <c r="AB28" s="646"/>
      <c r="AC28" s="646"/>
      <c r="AD28" s="647">
        <v>227200</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5190518</v>
      </c>
      <c r="CS28" s="609"/>
      <c r="CT28" s="609"/>
      <c r="CU28" s="609"/>
      <c r="CV28" s="609"/>
      <c r="CW28" s="609"/>
      <c r="CX28" s="609"/>
      <c r="CY28" s="610"/>
      <c r="CZ28" s="611">
        <v>7</v>
      </c>
      <c r="DA28" s="623"/>
      <c r="DB28" s="623"/>
      <c r="DC28" s="624"/>
      <c r="DD28" s="614">
        <v>5190518</v>
      </c>
      <c r="DE28" s="609"/>
      <c r="DF28" s="609"/>
      <c r="DG28" s="609"/>
      <c r="DH28" s="609"/>
      <c r="DI28" s="609"/>
      <c r="DJ28" s="609"/>
      <c r="DK28" s="610"/>
      <c r="DL28" s="614">
        <v>5190518</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884885</v>
      </c>
      <c r="S29" s="609"/>
      <c r="T29" s="609"/>
      <c r="U29" s="609"/>
      <c r="V29" s="609"/>
      <c r="W29" s="609"/>
      <c r="X29" s="609"/>
      <c r="Y29" s="610"/>
      <c r="Z29" s="646">
        <v>1.1000000000000001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5190518</v>
      </c>
      <c r="CS29" s="621"/>
      <c r="CT29" s="621"/>
      <c r="CU29" s="621"/>
      <c r="CV29" s="621"/>
      <c r="CW29" s="621"/>
      <c r="CX29" s="621"/>
      <c r="CY29" s="622"/>
      <c r="CZ29" s="611">
        <v>7</v>
      </c>
      <c r="DA29" s="623"/>
      <c r="DB29" s="623"/>
      <c r="DC29" s="624"/>
      <c r="DD29" s="614">
        <v>5190518</v>
      </c>
      <c r="DE29" s="621"/>
      <c r="DF29" s="621"/>
      <c r="DG29" s="621"/>
      <c r="DH29" s="621"/>
      <c r="DI29" s="621"/>
      <c r="DJ29" s="621"/>
      <c r="DK29" s="622"/>
      <c r="DL29" s="614">
        <v>5190518</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15998266</v>
      </c>
      <c r="S30" s="609"/>
      <c r="T30" s="609"/>
      <c r="U30" s="609"/>
      <c r="V30" s="609"/>
      <c r="W30" s="609"/>
      <c r="X30" s="609"/>
      <c r="Y30" s="610"/>
      <c r="Z30" s="646">
        <v>20.7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5026193</v>
      </c>
      <c r="CS30" s="609"/>
      <c r="CT30" s="609"/>
      <c r="CU30" s="609"/>
      <c r="CV30" s="609"/>
      <c r="CW30" s="609"/>
      <c r="CX30" s="609"/>
      <c r="CY30" s="610"/>
      <c r="CZ30" s="611">
        <v>6.8</v>
      </c>
      <c r="DA30" s="623"/>
      <c r="DB30" s="623"/>
      <c r="DC30" s="624"/>
      <c r="DD30" s="614">
        <v>5026193</v>
      </c>
      <c r="DE30" s="609"/>
      <c r="DF30" s="609"/>
      <c r="DG30" s="609"/>
      <c r="DH30" s="609"/>
      <c r="DI30" s="609"/>
      <c r="DJ30" s="609"/>
      <c r="DK30" s="610"/>
      <c r="DL30" s="614">
        <v>5026193</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444933</v>
      </c>
      <c r="S31" s="609"/>
      <c r="T31" s="609"/>
      <c r="U31" s="609"/>
      <c r="V31" s="609"/>
      <c r="W31" s="609"/>
      <c r="X31" s="609"/>
      <c r="Y31" s="610"/>
      <c r="Z31" s="646">
        <v>0.6</v>
      </c>
      <c r="AA31" s="646"/>
      <c r="AB31" s="646"/>
      <c r="AC31" s="646"/>
      <c r="AD31" s="647">
        <v>444933</v>
      </c>
      <c r="AE31" s="647"/>
      <c r="AF31" s="647"/>
      <c r="AG31" s="647"/>
      <c r="AH31" s="647"/>
      <c r="AI31" s="647"/>
      <c r="AJ31" s="647"/>
      <c r="AK31" s="647"/>
      <c r="AL31" s="611">
        <v>1.1000000000000001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97.7</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164325</v>
      </c>
      <c r="CS31" s="621"/>
      <c r="CT31" s="621"/>
      <c r="CU31" s="621"/>
      <c r="CV31" s="621"/>
      <c r="CW31" s="621"/>
      <c r="CX31" s="621"/>
      <c r="CY31" s="622"/>
      <c r="CZ31" s="611">
        <v>0.2</v>
      </c>
      <c r="DA31" s="623"/>
      <c r="DB31" s="623"/>
      <c r="DC31" s="624"/>
      <c r="DD31" s="614">
        <v>164325</v>
      </c>
      <c r="DE31" s="621"/>
      <c r="DF31" s="621"/>
      <c r="DG31" s="621"/>
      <c r="DH31" s="621"/>
      <c r="DI31" s="621"/>
      <c r="DJ31" s="621"/>
      <c r="DK31" s="622"/>
      <c r="DL31" s="614">
        <v>164325</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5672691</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98.9</v>
      </c>
      <c r="BH32" s="621"/>
      <c r="BI32" s="621"/>
      <c r="BJ32" s="621"/>
      <c r="BK32" s="621"/>
      <c r="BL32" s="621"/>
      <c r="BM32" s="612">
        <v>97.3</v>
      </c>
      <c r="BN32" s="621"/>
      <c r="BO32" s="621"/>
      <c r="BP32" s="621"/>
      <c r="BQ32" s="644"/>
      <c r="BR32" s="674">
        <v>99</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55317</v>
      </c>
      <c r="S33" s="609"/>
      <c r="T33" s="609"/>
      <c r="U33" s="609"/>
      <c r="V33" s="609"/>
      <c r="W33" s="609"/>
      <c r="X33" s="609"/>
      <c r="Y33" s="610"/>
      <c r="Z33" s="646">
        <v>0.1</v>
      </c>
      <c r="AA33" s="646"/>
      <c r="AB33" s="646"/>
      <c r="AC33" s="646"/>
      <c r="AD33" s="647">
        <v>32288</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99.2</v>
      </c>
      <c r="BH33" s="593"/>
      <c r="BI33" s="593"/>
      <c r="BJ33" s="593"/>
      <c r="BK33" s="593"/>
      <c r="BL33" s="593"/>
      <c r="BM33" s="639">
        <v>98</v>
      </c>
      <c r="BN33" s="593"/>
      <c r="BO33" s="593"/>
      <c r="BP33" s="593"/>
      <c r="BQ33" s="656"/>
      <c r="BR33" s="669">
        <v>99.3</v>
      </c>
      <c r="BS33" s="593"/>
      <c r="BT33" s="593"/>
      <c r="BU33" s="593"/>
      <c r="BV33" s="593"/>
      <c r="BW33" s="593"/>
      <c r="BX33" s="639">
        <v>97.5</v>
      </c>
      <c r="BY33" s="593"/>
      <c r="BZ33" s="593"/>
      <c r="CA33" s="593"/>
      <c r="CB33" s="656"/>
      <c r="CD33" s="605" t="s">
        <v>307</v>
      </c>
      <c r="CE33" s="606"/>
      <c r="CF33" s="606"/>
      <c r="CG33" s="606"/>
      <c r="CH33" s="606"/>
      <c r="CI33" s="606"/>
      <c r="CJ33" s="606"/>
      <c r="CK33" s="606"/>
      <c r="CL33" s="606"/>
      <c r="CM33" s="606"/>
      <c r="CN33" s="606"/>
      <c r="CO33" s="606"/>
      <c r="CP33" s="606"/>
      <c r="CQ33" s="607"/>
      <c r="CR33" s="608">
        <v>24916775</v>
      </c>
      <c r="CS33" s="621"/>
      <c r="CT33" s="621"/>
      <c r="CU33" s="621"/>
      <c r="CV33" s="621"/>
      <c r="CW33" s="621"/>
      <c r="CX33" s="621"/>
      <c r="CY33" s="622"/>
      <c r="CZ33" s="611">
        <v>33.700000000000003</v>
      </c>
      <c r="DA33" s="623"/>
      <c r="DB33" s="623"/>
      <c r="DC33" s="624"/>
      <c r="DD33" s="614">
        <v>19656490</v>
      </c>
      <c r="DE33" s="621"/>
      <c r="DF33" s="621"/>
      <c r="DG33" s="621"/>
      <c r="DH33" s="621"/>
      <c r="DI33" s="621"/>
      <c r="DJ33" s="621"/>
      <c r="DK33" s="622"/>
      <c r="DL33" s="614">
        <v>17308022</v>
      </c>
      <c r="DM33" s="621"/>
      <c r="DN33" s="621"/>
      <c r="DO33" s="621"/>
      <c r="DP33" s="621"/>
      <c r="DQ33" s="621"/>
      <c r="DR33" s="621"/>
      <c r="DS33" s="621"/>
      <c r="DT33" s="621"/>
      <c r="DU33" s="621"/>
      <c r="DV33" s="622"/>
      <c r="DW33" s="611">
        <v>41.8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157657</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13950024</v>
      </c>
      <c r="CS34" s="609"/>
      <c r="CT34" s="609"/>
      <c r="CU34" s="609"/>
      <c r="CV34" s="609"/>
      <c r="CW34" s="609"/>
      <c r="CX34" s="609"/>
      <c r="CY34" s="610"/>
      <c r="CZ34" s="611">
        <v>18.899999999999999</v>
      </c>
      <c r="DA34" s="623"/>
      <c r="DB34" s="623"/>
      <c r="DC34" s="624"/>
      <c r="DD34" s="614">
        <v>10645069</v>
      </c>
      <c r="DE34" s="609"/>
      <c r="DF34" s="609"/>
      <c r="DG34" s="609"/>
      <c r="DH34" s="609"/>
      <c r="DI34" s="609"/>
      <c r="DJ34" s="609"/>
      <c r="DK34" s="610"/>
      <c r="DL34" s="614">
        <v>9854931</v>
      </c>
      <c r="DM34" s="609"/>
      <c r="DN34" s="609"/>
      <c r="DO34" s="609"/>
      <c r="DP34" s="609"/>
      <c r="DQ34" s="609"/>
      <c r="DR34" s="609"/>
      <c r="DS34" s="609"/>
      <c r="DT34" s="609"/>
      <c r="DU34" s="609"/>
      <c r="DV34" s="610"/>
      <c r="DW34" s="611">
        <v>23.8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1982866</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276530</v>
      </c>
      <c r="CS35" s="621"/>
      <c r="CT35" s="621"/>
      <c r="CU35" s="621"/>
      <c r="CV35" s="621"/>
      <c r="CW35" s="621"/>
      <c r="CX35" s="621"/>
      <c r="CY35" s="622"/>
      <c r="CZ35" s="611">
        <v>0.4</v>
      </c>
      <c r="DA35" s="623"/>
      <c r="DB35" s="623"/>
      <c r="DC35" s="624"/>
      <c r="DD35" s="614">
        <v>265400</v>
      </c>
      <c r="DE35" s="621"/>
      <c r="DF35" s="621"/>
      <c r="DG35" s="621"/>
      <c r="DH35" s="621"/>
      <c r="DI35" s="621"/>
      <c r="DJ35" s="621"/>
      <c r="DK35" s="622"/>
      <c r="DL35" s="614">
        <v>265400</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2159015</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6819870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280034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3611961</v>
      </c>
      <c r="CS36" s="609"/>
      <c r="CT36" s="609"/>
      <c r="CU36" s="609"/>
      <c r="CV36" s="609"/>
      <c r="CW36" s="609"/>
      <c r="CX36" s="609"/>
      <c r="CY36" s="610"/>
      <c r="CZ36" s="611">
        <v>4.9000000000000004</v>
      </c>
      <c r="DA36" s="623"/>
      <c r="DB36" s="623"/>
      <c r="DC36" s="624"/>
      <c r="DD36" s="614">
        <v>3244903</v>
      </c>
      <c r="DE36" s="609"/>
      <c r="DF36" s="609"/>
      <c r="DG36" s="609"/>
      <c r="DH36" s="609"/>
      <c r="DI36" s="609"/>
      <c r="DJ36" s="609"/>
      <c r="DK36" s="610"/>
      <c r="DL36" s="614">
        <v>2159803</v>
      </c>
      <c r="DM36" s="609"/>
      <c r="DN36" s="609"/>
      <c r="DO36" s="609"/>
      <c r="DP36" s="609"/>
      <c r="DQ36" s="609"/>
      <c r="DR36" s="609"/>
      <c r="DS36" s="609"/>
      <c r="DT36" s="609"/>
      <c r="DU36" s="609"/>
      <c r="DV36" s="610"/>
      <c r="DW36" s="611">
        <v>5.2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2013772</v>
      </c>
      <c r="S37" s="609"/>
      <c r="T37" s="609"/>
      <c r="U37" s="609"/>
      <c r="V37" s="609"/>
      <c r="W37" s="609"/>
      <c r="X37" s="609"/>
      <c r="Y37" s="610"/>
      <c r="Z37" s="646">
        <v>2.6</v>
      </c>
      <c r="AA37" s="646"/>
      <c r="AB37" s="646"/>
      <c r="AC37" s="646"/>
      <c r="AD37" s="647">
        <v>241442</v>
      </c>
      <c r="AE37" s="647"/>
      <c r="AF37" s="647"/>
      <c r="AG37" s="647"/>
      <c r="AH37" s="647"/>
      <c r="AI37" s="647"/>
      <c r="AJ37" s="647"/>
      <c r="AK37" s="647"/>
      <c r="AL37" s="611">
        <v>0.6</v>
      </c>
      <c r="AM37" s="612"/>
      <c r="AN37" s="612"/>
      <c r="AO37" s="648"/>
      <c r="AQ37" s="641" t="s">
        <v>319</v>
      </c>
      <c r="AR37" s="642"/>
      <c r="AS37" s="642"/>
      <c r="AT37" s="642"/>
      <c r="AU37" s="642"/>
      <c r="AV37" s="642"/>
      <c r="AW37" s="642"/>
      <c r="AX37" s="642"/>
      <c r="AY37" s="643"/>
      <c r="AZ37" s="608">
        <v>647682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242783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241408</v>
      </c>
      <c r="CS37" s="621"/>
      <c r="CT37" s="621"/>
      <c r="CU37" s="621"/>
      <c r="CV37" s="621"/>
      <c r="CW37" s="621"/>
      <c r="CX37" s="621"/>
      <c r="CY37" s="622"/>
      <c r="CZ37" s="611">
        <v>0.3</v>
      </c>
      <c r="DA37" s="623"/>
      <c r="DB37" s="623"/>
      <c r="DC37" s="624"/>
      <c r="DD37" s="614">
        <v>241397</v>
      </c>
      <c r="DE37" s="621"/>
      <c r="DF37" s="621"/>
      <c r="DG37" s="621"/>
      <c r="DH37" s="621"/>
      <c r="DI37" s="621"/>
      <c r="DJ37" s="621"/>
      <c r="DK37" s="622"/>
      <c r="DL37" s="614">
        <v>192945</v>
      </c>
      <c r="DM37" s="621"/>
      <c r="DN37" s="621"/>
      <c r="DO37" s="621"/>
      <c r="DP37" s="621"/>
      <c r="DQ37" s="621"/>
      <c r="DR37" s="621"/>
      <c r="DS37" s="621"/>
      <c r="DT37" s="621"/>
      <c r="DU37" s="621"/>
      <c r="DV37" s="622"/>
      <c r="DW37" s="611">
        <v>0.5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3519800</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26150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21485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6146038</v>
      </c>
      <c r="CS38" s="609"/>
      <c r="CT38" s="609"/>
      <c r="CU38" s="609"/>
      <c r="CV38" s="609"/>
      <c r="CW38" s="609"/>
      <c r="CX38" s="609"/>
      <c r="CY38" s="610"/>
      <c r="CZ38" s="611">
        <v>8.3000000000000007</v>
      </c>
      <c r="DA38" s="623"/>
      <c r="DB38" s="623"/>
      <c r="DC38" s="624"/>
      <c r="DD38" s="614">
        <v>5058042</v>
      </c>
      <c r="DE38" s="609"/>
      <c r="DF38" s="609"/>
      <c r="DG38" s="609"/>
      <c r="DH38" s="609"/>
      <c r="DI38" s="609"/>
      <c r="DJ38" s="609"/>
      <c r="DK38" s="610"/>
      <c r="DL38" s="614">
        <v>4988168</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30057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592502</v>
      </c>
      <c r="CS39" s="621"/>
      <c r="CT39" s="621"/>
      <c r="CU39" s="621"/>
      <c r="CV39" s="621"/>
      <c r="CW39" s="621"/>
      <c r="CX39" s="621"/>
      <c r="CY39" s="622"/>
      <c r="CZ39" s="611">
        <v>0.8</v>
      </c>
      <c r="DA39" s="623"/>
      <c r="DB39" s="623"/>
      <c r="DC39" s="624"/>
      <c r="DD39" s="614">
        <v>403356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114200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339720</v>
      </c>
      <c r="CS40" s="609"/>
      <c r="CT40" s="609"/>
      <c r="CU40" s="609"/>
      <c r="CV40" s="609"/>
      <c r="CW40" s="609"/>
      <c r="CX40" s="609"/>
      <c r="CY40" s="610"/>
      <c r="CZ40" s="611">
        <v>0.5</v>
      </c>
      <c r="DA40" s="623"/>
      <c r="DB40" s="623"/>
      <c r="DC40" s="624"/>
      <c r="DD40" s="614">
        <v>39720</v>
      </c>
      <c r="DE40" s="609"/>
      <c r="DF40" s="609"/>
      <c r="DG40" s="609"/>
      <c r="DH40" s="609"/>
      <c r="DI40" s="609"/>
      <c r="DJ40" s="609"/>
      <c r="DK40" s="610"/>
      <c r="DL40" s="614">
        <v>39720</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77327697</v>
      </c>
      <c r="S41" s="633"/>
      <c r="T41" s="633"/>
      <c r="U41" s="633"/>
      <c r="V41" s="633"/>
      <c r="W41" s="633"/>
      <c r="X41" s="633"/>
      <c r="Y41" s="636"/>
      <c r="Z41" s="637">
        <v>100</v>
      </c>
      <c r="AA41" s="637"/>
      <c r="AB41" s="637"/>
      <c r="AC41" s="637"/>
      <c r="AD41" s="638">
        <v>41298688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1207864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4938174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353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7315831</v>
      </c>
      <c r="CS42" s="621"/>
      <c r="CT42" s="621"/>
      <c r="CU42" s="621"/>
      <c r="CV42" s="621"/>
      <c r="CW42" s="621"/>
      <c r="CX42" s="621"/>
      <c r="CY42" s="622"/>
      <c r="CZ42" s="611">
        <v>9.9</v>
      </c>
      <c r="DA42" s="623"/>
      <c r="DB42" s="623"/>
      <c r="DC42" s="624"/>
      <c r="DD42" s="614">
        <v>2367299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215479</v>
      </c>
      <c r="CS43" s="621"/>
      <c r="CT43" s="621"/>
      <c r="CU43" s="621"/>
      <c r="CV43" s="621"/>
      <c r="CW43" s="621"/>
      <c r="CX43" s="621"/>
      <c r="CY43" s="622"/>
      <c r="CZ43" s="611">
        <v>0.3</v>
      </c>
      <c r="DA43" s="623"/>
      <c r="DB43" s="623"/>
      <c r="DC43" s="624"/>
      <c r="DD43" s="614">
        <v>213956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7315831</v>
      </c>
      <c r="CS44" s="609"/>
      <c r="CT44" s="609"/>
      <c r="CU44" s="609"/>
      <c r="CV44" s="609"/>
      <c r="CW44" s="609"/>
      <c r="CX44" s="609"/>
      <c r="CY44" s="610"/>
      <c r="CZ44" s="611">
        <v>9.9</v>
      </c>
      <c r="DA44" s="612"/>
      <c r="DB44" s="612"/>
      <c r="DC44" s="613"/>
      <c r="DD44" s="614">
        <v>2367299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2172646</v>
      </c>
      <c r="CS45" s="621"/>
      <c r="CT45" s="621"/>
      <c r="CU45" s="621"/>
      <c r="CV45" s="621"/>
      <c r="CW45" s="621"/>
      <c r="CX45" s="621"/>
      <c r="CY45" s="622"/>
      <c r="CZ45" s="611">
        <v>2.9</v>
      </c>
      <c r="DA45" s="623"/>
      <c r="DB45" s="623"/>
      <c r="DC45" s="624"/>
      <c r="DD45" s="614">
        <v>302151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5114918</v>
      </c>
      <c r="CS46" s="609"/>
      <c r="CT46" s="609"/>
      <c r="CU46" s="609"/>
      <c r="CV46" s="609"/>
      <c r="CW46" s="609"/>
      <c r="CX46" s="609"/>
      <c r="CY46" s="610"/>
      <c r="CZ46" s="611">
        <v>6.9</v>
      </c>
      <c r="DA46" s="612"/>
      <c r="DB46" s="612"/>
      <c r="DC46" s="613"/>
      <c r="DD46" s="614">
        <v>2036881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73934000</v>
      </c>
      <c r="CS49" s="593"/>
      <c r="CT49" s="593"/>
      <c r="CU49" s="593"/>
      <c r="CV49" s="593"/>
      <c r="CW49" s="593"/>
      <c r="CX49" s="593"/>
      <c r="CY49" s="594"/>
      <c r="CZ49" s="595">
        <v>100</v>
      </c>
      <c r="DA49" s="596"/>
      <c r="DB49" s="596"/>
      <c r="DC49" s="597"/>
      <c r="DD49" s="598">
        <v>47296603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BIfPcwyxOfYWHUkfGSxFkT1GO7tpRXLhHrqnD7C3+4ybry/rvlfKh3tkMnqJhRtqhdJ+3DINS6DX0z4eX/2aw==" saltValue="sq9Xfj0MYRM65GlJo//n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77334</v>
      </c>
      <c r="R7" s="1090"/>
      <c r="S7" s="1090"/>
      <c r="T7" s="1090"/>
      <c r="U7" s="1090"/>
      <c r="V7" s="1090">
        <v>73951</v>
      </c>
      <c r="W7" s="1090"/>
      <c r="X7" s="1090"/>
      <c r="Y7" s="1090"/>
      <c r="Z7" s="1090"/>
      <c r="AA7" s="1090">
        <v>3383</v>
      </c>
      <c r="AB7" s="1090"/>
      <c r="AC7" s="1090"/>
      <c r="AD7" s="1090"/>
      <c r="AE7" s="1091"/>
      <c r="AF7" s="1092">
        <v>2305</v>
      </c>
      <c r="AG7" s="1093"/>
      <c r="AH7" s="1093"/>
      <c r="AI7" s="1093"/>
      <c r="AJ7" s="1094"/>
      <c r="AK7" s="1095">
        <v>1969</v>
      </c>
      <c r="AL7" s="1096"/>
      <c r="AM7" s="1096"/>
      <c r="AN7" s="1096"/>
      <c r="AO7" s="1096"/>
      <c r="AP7" s="1096">
        <v>37446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v>34</v>
      </c>
      <c r="CI7" s="1084"/>
      <c r="CJ7" s="1084"/>
      <c r="CK7" s="1084"/>
      <c r="CL7" s="1085"/>
      <c r="CM7" s="1083">
        <v>371</v>
      </c>
      <c r="CN7" s="1084"/>
      <c r="CO7" s="1084"/>
      <c r="CP7" s="1084"/>
      <c r="CQ7" s="1085"/>
      <c r="CR7" s="1083">
        <v>20</v>
      </c>
      <c r="CS7" s="1084"/>
      <c r="CT7" s="1084"/>
      <c r="CU7" s="1084"/>
      <c r="CV7" s="1085"/>
      <c r="CW7" s="1083" t="s">
        <v>558</v>
      </c>
      <c r="CX7" s="1084"/>
      <c r="CY7" s="1084"/>
      <c r="CZ7" s="1084"/>
      <c r="DA7" s="1085"/>
      <c r="DB7" s="1083" t="s">
        <v>558</v>
      </c>
      <c r="DC7" s="1084"/>
      <c r="DD7" s="1084"/>
      <c r="DE7" s="1084"/>
      <c r="DF7" s="1085"/>
      <c r="DG7" s="1083" t="s">
        <v>558</v>
      </c>
      <c r="DH7" s="1084"/>
      <c r="DI7" s="1084"/>
      <c r="DJ7" s="1084"/>
      <c r="DK7" s="1085"/>
      <c r="DL7" s="1083" t="s">
        <v>558</v>
      </c>
      <c r="DM7" s="1084"/>
      <c r="DN7" s="1084"/>
      <c r="DO7" s="1084"/>
      <c r="DP7" s="1085"/>
      <c r="DQ7" s="1083" t="s">
        <v>558</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63</v>
      </c>
      <c r="R8" s="1026"/>
      <c r="S8" s="1026"/>
      <c r="T8" s="1026"/>
      <c r="U8" s="1026"/>
      <c r="V8" s="1026">
        <v>53</v>
      </c>
      <c r="W8" s="1026"/>
      <c r="X8" s="1026"/>
      <c r="Y8" s="1026"/>
      <c r="Z8" s="1026"/>
      <c r="AA8" s="1026">
        <v>11</v>
      </c>
      <c r="AB8" s="1026"/>
      <c r="AC8" s="1026"/>
      <c r="AD8" s="1026"/>
      <c r="AE8" s="1027"/>
      <c r="AF8" s="1022">
        <v>11</v>
      </c>
      <c r="AG8" s="1023"/>
      <c r="AH8" s="1023"/>
      <c r="AI8" s="1023"/>
      <c r="AJ8" s="1024"/>
      <c r="AK8" s="1067">
        <v>14</v>
      </c>
      <c r="AL8" s="1068"/>
      <c r="AM8" s="1068"/>
      <c r="AN8" s="1068"/>
      <c r="AO8" s="1068"/>
      <c r="AP8" s="1068" t="s">
        <v>558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557</v>
      </c>
      <c r="BT8" s="980"/>
      <c r="BU8" s="980"/>
      <c r="BV8" s="980"/>
      <c r="BW8" s="980"/>
      <c r="BX8" s="980"/>
      <c r="BY8" s="980"/>
      <c r="BZ8" s="980"/>
      <c r="CA8" s="980"/>
      <c r="CB8" s="980"/>
      <c r="CC8" s="980"/>
      <c r="CD8" s="980"/>
      <c r="CE8" s="980"/>
      <c r="CF8" s="980"/>
      <c r="CG8" s="1001"/>
      <c r="CH8" s="976">
        <v>2</v>
      </c>
      <c r="CI8" s="977"/>
      <c r="CJ8" s="977"/>
      <c r="CK8" s="977"/>
      <c r="CL8" s="978"/>
      <c r="CM8" s="976">
        <v>1143</v>
      </c>
      <c r="CN8" s="977"/>
      <c r="CO8" s="977"/>
      <c r="CP8" s="977"/>
      <c r="CQ8" s="978"/>
      <c r="CR8" s="976">
        <v>401</v>
      </c>
      <c r="CS8" s="977"/>
      <c r="CT8" s="977"/>
      <c r="CU8" s="977"/>
      <c r="CV8" s="978"/>
      <c r="CW8" s="976">
        <v>125</v>
      </c>
      <c r="CX8" s="977"/>
      <c r="CY8" s="977"/>
      <c r="CZ8" s="977"/>
      <c r="DA8" s="978"/>
      <c r="DB8" s="976" t="s">
        <v>558</v>
      </c>
      <c r="DC8" s="977"/>
      <c r="DD8" s="977"/>
      <c r="DE8" s="977"/>
      <c r="DF8" s="978"/>
      <c r="DG8" s="976" t="s">
        <v>558</v>
      </c>
      <c r="DH8" s="977"/>
      <c r="DI8" s="977"/>
      <c r="DJ8" s="977"/>
      <c r="DK8" s="978"/>
      <c r="DL8" s="976" t="s">
        <v>558</v>
      </c>
      <c r="DM8" s="977"/>
      <c r="DN8" s="977"/>
      <c r="DO8" s="977"/>
      <c r="DP8" s="978"/>
      <c r="DQ8" s="976" t="s">
        <v>558</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77397</v>
      </c>
      <c r="R23" s="1048"/>
      <c r="S23" s="1048"/>
      <c r="T23" s="1048"/>
      <c r="U23" s="1048"/>
      <c r="V23" s="1048">
        <v>74004</v>
      </c>
      <c r="W23" s="1048"/>
      <c r="X23" s="1048"/>
      <c r="Y23" s="1048"/>
      <c r="Z23" s="1048"/>
      <c r="AA23" s="1048">
        <v>3394</v>
      </c>
      <c r="AB23" s="1048"/>
      <c r="AC23" s="1048"/>
      <c r="AD23" s="1048"/>
      <c r="AE23" s="1055"/>
      <c r="AF23" s="1056">
        <v>2316</v>
      </c>
      <c r="AG23" s="1048"/>
      <c r="AH23" s="1048"/>
      <c r="AI23" s="1048"/>
      <c r="AJ23" s="1057"/>
      <c r="AK23" s="1058"/>
      <c r="AL23" s="1059"/>
      <c r="AM23" s="1059"/>
      <c r="AN23" s="1059"/>
      <c r="AO23" s="1059"/>
      <c r="AP23" s="1048">
        <v>37446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15873</v>
      </c>
      <c r="R28" s="1038"/>
      <c r="S28" s="1038"/>
      <c r="T28" s="1038"/>
      <c r="U28" s="1038"/>
      <c r="V28" s="1038">
        <v>15593</v>
      </c>
      <c r="W28" s="1038"/>
      <c r="X28" s="1038"/>
      <c r="Y28" s="1038"/>
      <c r="Z28" s="1038"/>
      <c r="AA28" s="1038">
        <v>280</v>
      </c>
      <c r="AB28" s="1038"/>
      <c r="AC28" s="1038"/>
      <c r="AD28" s="1038"/>
      <c r="AE28" s="1039"/>
      <c r="AF28" s="1040">
        <v>280</v>
      </c>
      <c r="AG28" s="1038"/>
      <c r="AH28" s="1038"/>
      <c r="AI28" s="1038"/>
      <c r="AJ28" s="1041"/>
      <c r="AK28" s="1029">
        <v>1625</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16129</v>
      </c>
      <c r="R29" s="1026"/>
      <c r="S29" s="1026"/>
      <c r="T29" s="1026"/>
      <c r="U29" s="1026"/>
      <c r="V29" s="1026">
        <v>15638</v>
      </c>
      <c r="W29" s="1026"/>
      <c r="X29" s="1026"/>
      <c r="Y29" s="1026"/>
      <c r="Z29" s="1026"/>
      <c r="AA29" s="1026">
        <v>491</v>
      </c>
      <c r="AB29" s="1026"/>
      <c r="AC29" s="1026"/>
      <c r="AD29" s="1026"/>
      <c r="AE29" s="1027"/>
      <c r="AF29" s="1022">
        <v>491</v>
      </c>
      <c r="AG29" s="1023"/>
      <c r="AH29" s="1023"/>
      <c r="AI29" s="1023"/>
      <c r="AJ29" s="1024"/>
      <c r="AK29" s="967">
        <v>2856</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3179</v>
      </c>
      <c r="R30" s="1026"/>
      <c r="S30" s="1026"/>
      <c r="T30" s="1026"/>
      <c r="U30" s="1026"/>
      <c r="V30" s="1026">
        <v>3163</v>
      </c>
      <c r="W30" s="1026"/>
      <c r="X30" s="1026"/>
      <c r="Y30" s="1026"/>
      <c r="Z30" s="1026"/>
      <c r="AA30" s="1026">
        <v>16</v>
      </c>
      <c r="AB30" s="1026"/>
      <c r="AC30" s="1026"/>
      <c r="AD30" s="1026"/>
      <c r="AE30" s="1027"/>
      <c r="AF30" s="1022">
        <v>16</v>
      </c>
      <c r="AG30" s="1023"/>
      <c r="AH30" s="1023"/>
      <c r="AI30" s="1023"/>
      <c r="AJ30" s="1024"/>
      <c r="AK30" s="967">
        <v>487</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4370</v>
      </c>
      <c r="R31" s="1026"/>
      <c r="S31" s="1026"/>
      <c r="T31" s="1026"/>
      <c r="U31" s="1026"/>
      <c r="V31" s="1026">
        <v>3813</v>
      </c>
      <c r="W31" s="1026"/>
      <c r="X31" s="1026"/>
      <c r="Y31" s="1026"/>
      <c r="Z31" s="1026"/>
      <c r="AA31" s="1026">
        <v>558</v>
      </c>
      <c r="AB31" s="1026"/>
      <c r="AC31" s="1026"/>
      <c r="AD31" s="1026"/>
      <c r="AE31" s="1027"/>
      <c r="AF31" s="1022">
        <v>1972</v>
      </c>
      <c r="AG31" s="1023"/>
      <c r="AH31" s="1023"/>
      <c r="AI31" s="1023"/>
      <c r="AJ31" s="1024"/>
      <c r="AK31" s="967">
        <v>26</v>
      </c>
      <c r="AL31" s="958"/>
      <c r="AM31" s="958"/>
      <c r="AN31" s="958"/>
      <c r="AO31" s="958"/>
      <c r="AP31" s="958">
        <v>14539</v>
      </c>
      <c r="AQ31" s="958"/>
      <c r="AR31" s="958"/>
      <c r="AS31" s="958"/>
      <c r="AT31" s="958"/>
      <c r="AU31" s="958" t="s">
        <v>558</v>
      </c>
      <c r="AV31" s="958"/>
      <c r="AW31" s="958"/>
      <c r="AX31" s="958"/>
      <c r="AY31" s="958"/>
      <c r="AZ31" s="1028" t="s">
        <v>558</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3536</v>
      </c>
      <c r="R32" s="1026"/>
      <c r="S32" s="1026"/>
      <c r="T32" s="1026"/>
      <c r="U32" s="1026"/>
      <c r="V32" s="1026">
        <v>3438</v>
      </c>
      <c r="W32" s="1026"/>
      <c r="X32" s="1026"/>
      <c r="Y32" s="1026"/>
      <c r="Z32" s="1026"/>
      <c r="AA32" s="1026">
        <v>98</v>
      </c>
      <c r="AB32" s="1026"/>
      <c r="AC32" s="1026"/>
      <c r="AD32" s="1026"/>
      <c r="AE32" s="1027"/>
      <c r="AF32" s="1022">
        <v>2059</v>
      </c>
      <c r="AG32" s="1023"/>
      <c r="AH32" s="1023"/>
      <c r="AI32" s="1023"/>
      <c r="AJ32" s="1024"/>
      <c r="AK32" s="967">
        <v>648</v>
      </c>
      <c r="AL32" s="958"/>
      <c r="AM32" s="958"/>
      <c r="AN32" s="958"/>
      <c r="AO32" s="958"/>
      <c r="AP32" s="958">
        <v>7640</v>
      </c>
      <c r="AQ32" s="958"/>
      <c r="AR32" s="958"/>
      <c r="AS32" s="958"/>
      <c r="AT32" s="958"/>
      <c r="AU32" s="958">
        <v>283</v>
      </c>
      <c r="AV32" s="958"/>
      <c r="AW32" s="958"/>
      <c r="AX32" s="958"/>
      <c r="AY32" s="958"/>
      <c r="AZ32" s="1028" t="s">
        <v>558</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4818</v>
      </c>
      <c r="AG63" s="946"/>
      <c r="AH63" s="946"/>
      <c r="AI63" s="946"/>
      <c r="AJ63" s="1009"/>
      <c r="AK63" s="1010"/>
      <c r="AL63" s="950"/>
      <c r="AM63" s="950"/>
      <c r="AN63" s="950"/>
      <c r="AO63" s="950"/>
      <c r="AP63" s="946">
        <v>22179</v>
      </c>
      <c r="AQ63" s="946"/>
      <c r="AR63" s="946"/>
      <c r="AS63" s="946"/>
      <c r="AT63" s="946"/>
      <c r="AU63" s="946">
        <v>283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547</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548</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558</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549</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550</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558</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551</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552</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553</v>
      </c>
      <c r="C74" s="962"/>
      <c r="D74" s="962"/>
      <c r="E74" s="962"/>
      <c r="F74" s="962"/>
      <c r="G74" s="962"/>
      <c r="H74" s="962"/>
      <c r="I74" s="962"/>
      <c r="J74" s="962"/>
      <c r="K74" s="962"/>
      <c r="L74" s="962"/>
      <c r="M74" s="962"/>
      <c r="N74" s="962"/>
      <c r="O74" s="962"/>
      <c r="P74" s="963"/>
      <c r="Q74" s="964">
        <v>2432</v>
      </c>
      <c r="R74" s="958"/>
      <c r="S74" s="958"/>
      <c r="T74" s="958"/>
      <c r="U74" s="958"/>
      <c r="V74" s="958">
        <v>2225</v>
      </c>
      <c r="W74" s="958"/>
      <c r="X74" s="958"/>
      <c r="Y74" s="958"/>
      <c r="Z74" s="958"/>
      <c r="AA74" s="958">
        <v>208</v>
      </c>
      <c r="AB74" s="958"/>
      <c r="AC74" s="958"/>
      <c r="AD74" s="958"/>
      <c r="AE74" s="958"/>
      <c r="AF74" s="958">
        <v>208</v>
      </c>
      <c r="AG74" s="958"/>
      <c r="AH74" s="958"/>
      <c r="AI74" s="958"/>
      <c r="AJ74" s="958"/>
      <c r="AK74" s="958">
        <v>156</v>
      </c>
      <c r="AL74" s="958"/>
      <c r="AM74" s="958"/>
      <c r="AN74" s="958"/>
      <c r="AO74" s="958"/>
      <c r="AP74" s="958">
        <v>8526</v>
      </c>
      <c r="AQ74" s="958"/>
      <c r="AR74" s="958"/>
      <c r="AS74" s="958"/>
      <c r="AT74" s="958"/>
      <c r="AU74" s="958">
        <v>1714</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554</v>
      </c>
      <c r="C75" s="962"/>
      <c r="D75" s="962"/>
      <c r="E75" s="962"/>
      <c r="F75" s="962"/>
      <c r="G75" s="962"/>
      <c r="H75" s="962"/>
      <c r="I75" s="962"/>
      <c r="J75" s="962"/>
      <c r="K75" s="962"/>
      <c r="L75" s="962"/>
      <c r="M75" s="962"/>
      <c r="N75" s="962"/>
      <c r="O75" s="962"/>
      <c r="P75" s="963"/>
      <c r="Q75" s="965">
        <v>16</v>
      </c>
      <c r="R75" s="966"/>
      <c r="S75" s="966"/>
      <c r="T75" s="966"/>
      <c r="U75" s="967"/>
      <c r="V75" s="968">
        <v>14</v>
      </c>
      <c r="W75" s="966"/>
      <c r="X75" s="966"/>
      <c r="Y75" s="966"/>
      <c r="Z75" s="967"/>
      <c r="AA75" s="968">
        <v>3</v>
      </c>
      <c r="AB75" s="966"/>
      <c r="AC75" s="966"/>
      <c r="AD75" s="966"/>
      <c r="AE75" s="967"/>
      <c r="AF75" s="968">
        <v>3</v>
      </c>
      <c r="AG75" s="966"/>
      <c r="AH75" s="966"/>
      <c r="AI75" s="966"/>
      <c r="AJ75" s="967"/>
      <c r="AK75" s="968">
        <v>2</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555</v>
      </c>
      <c r="C76" s="962"/>
      <c r="D76" s="962"/>
      <c r="E76" s="962"/>
      <c r="F76" s="962"/>
      <c r="G76" s="962"/>
      <c r="H76" s="962"/>
      <c r="I76" s="962"/>
      <c r="J76" s="962"/>
      <c r="K76" s="962"/>
      <c r="L76" s="962"/>
      <c r="M76" s="962"/>
      <c r="N76" s="962"/>
      <c r="O76" s="962"/>
      <c r="P76" s="963"/>
      <c r="Q76" s="965">
        <v>12044</v>
      </c>
      <c r="R76" s="966"/>
      <c r="S76" s="966"/>
      <c r="T76" s="966"/>
      <c r="U76" s="967"/>
      <c r="V76" s="968">
        <v>11361</v>
      </c>
      <c r="W76" s="966"/>
      <c r="X76" s="966"/>
      <c r="Y76" s="966"/>
      <c r="Z76" s="967"/>
      <c r="AA76" s="968">
        <v>683</v>
      </c>
      <c r="AB76" s="966"/>
      <c r="AC76" s="966"/>
      <c r="AD76" s="966"/>
      <c r="AE76" s="967"/>
      <c r="AF76" s="968">
        <v>3791</v>
      </c>
      <c r="AG76" s="966"/>
      <c r="AH76" s="966"/>
      <c r="AI76" s="966"/>
      <c r="AJ76" s="967"/>
      <c r="AK76" s="968" t="s">
        <v>558</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16804</v>
      </c>
      <c r="AG88" s="946"/>
      <c r="AH88" s="946"/>
      <c r="AI88" s="946"/>
      <c r="AJ88" s="946"/>
      <c r="AK88" s="950"/>
      <c r="AL88" s="950"/>
      <c r="AM88" s="950"/>
      <c r="AN88" s="950"/>
      <c r="AO88" s="950"/>
      <c r="AP88" s="946">
        <v>8526</v>
      </c>
      <c r="AQ88" s="946"/>
      <c r="AR88" s="946"/>
      <c r="AS88" s="946"/>
      <c r="AT88" s="946"/>
      <c r="AU88" s="946">
        <v>1714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421</v>
      </c>
      <c r="CS102" s="940"/>
      <c r="CT102" s="940"/>
      <c r="CU102" s="940"/>
      <c r="CV102" s="941"/>
      <c r="CW102" s="939">
        <v>125</v>
      </c>
      <c r="CX102" s="940"/>
      <c r="CY102" s="940"/>
      <c r="CZ102" s="940"/>
      <c r="DA102" s="941"/>
      <c r="DB102" s="939" t="s">
        <v>564</v>
      </c>
      <c r="DC102" s="940"/>
      <c r="DD102" s="940"/>
      <c r="DE102" s="940"/>
      <c r="DF102" s="941"/>
      <c r="DG102" s="939" t="s">
        <v>564</v>
      </c>
      <c r="DH102" s="940"/>
      <c r="DI102" s="940"/>
      <c r="DJ102" s="940"/>
      <c r="DK102" s="941"/>
      <c r="DL102" s="939" t="s">
        <v>564</v>
      </c>
      <c r="DM102" s="940"/>
      <c r="DN102" s="940"/>
      <c r="DO102" s="940"/>
      <c r="DP102" s="941"/>
      <c r="DQ102" s="939" t="s">
        <v>564</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5777003</v>
      </c>
      <c r="AB110" s="876"/>
      <c r="AC110" s="876"/>
      <c r="AD110" s="876"/>
      <c r="AE110" s="877"/>
      <c r="AF110" s="878">
        <v>5427322</v>
      </c>
      <c r="AG110" s="876"/>
      <c r="AH110" s="876"/>
      <c r="AI110" s="876"/>
      <c r="AJ110" s="877"/>
      <c r="AK110" s="878">
        <v>5190518</v>
      </c>
      <c r="AL110" s="876"/>
      <c r="AM110" s="876"/>
      <c r="AN110" s="876"/>
      <c r="AO110" s="877"/>
      <c r="AP110" s="879">
        <v>14.5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42355400</v>
      </c>
      <c r="BR110" s="829"/>
      <c r="BS110" s="829"/>
      <c r="BT110" s="829"/>
      <c r="BU110" s="829"/>
      <c r="BV110" s="829">
        <v>38952028</v>
      </c>
      <c r="BW110" s="829"/>
      <c r="BX110" s="829"/>
      <c r="BY110" s="829"/>
      <c r="BZ110" s="829"/>
      <c r="CA110" s="829">
        <v>37445635</v>
      </c>
      <c r="CB110" s="829"/>
      <c r="CC110" s="829"/>
      <c r="CD110" s="829"/>
      <c r="CE110" s="829"/>
      <c r="CF110" s="853">
        <v>104.6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1144073</v>
      </c>
      <c r="DH110" s="829"/>
      <c r="DI110" s="829"/>
      <c r="DJ110" s="829"/>
      <c r="DK110" s="829"/>
      <c r="DL110" s="829">
        <v>1022097</v>
      </c>
      <c r="DM110" s="829"/>
      <c r="DN110" s="829"/>
      <c r="DO110" s="829"/>
      <c r="DP110" s="829"/>
      <c r="DQ110" s="829">
        <v>898154</v>
      </c>
      <c r="DR110" s="829"/>
      <c r="DS110" s="829"/>
      <c r="DT110" s="829"/>
      <c r="DU110" s="829"/>
      <c r="DV110" s="830">
        <v>2.5</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1701639</v>
      </c>
      <c r="BR111" s="804"/>
      <c r="BS111" s="804"/>
      <c r="BT111" s="804"/>
      <c r="BU111" s="804"/>
      <c r="BV111" s="804">
        <v>1503062</v>
      </c>
      <c r="BW111" s="804"/>
      <c r="BX111" s="804"/>
      <c r="BY111" s="804"/>
      <c r="BZ111" s="804"/>
      <c r="CA111" s="804">
        <v>1304223</v>
      </c>
      <c r="CB111" s="804"/>
      <c r="CC111" s="804"/>
      <c r="CD111" s="804"/>
      <c r="CE111" s="804"/>
      <c r="CF111" s="862">
        <v>3.6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557566</v>
      </c>
      <c r="DH111" s="804"/>
      <c r="DI111" s="804"/>
      <c r="DJ111" s="804"/>
      <c r="DK111" s="804"/>
      <c r="DL111" s="804">
        <v>480965</v>
      </c>
      <c r="DM111" s="804"/>
      <c r="DN111" s="804"/>
      <c r="DO111" s="804"/>
      <c r="DP111" s="804"/>
      <c r="DQ111" s="804">
        <v>406069</v>
      </c>
      <c r="DR111" s="804"/>
      <c r="DS111" s="804"/>
      <c r="DT111" s="804"/>
      <c r="DU111" s="804"/>
      <c r="DV111" s="781">
        <v>1.1000000000000001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502320</v>
      </c>
      <c r="BR112" s="804"/>
      <c r="BS112" s="804"/>
      <c r="BT112" s="804"/>
      <c r="BU112" s="804"/>
      <c r="BV112" s="804">
        <v>402979</v>
      </c>
      <c r="BW112" s="804"/>
      <c r="BX112" s="804"/>
      <c r="BY112" s="804"/>
      <c r="BZ112" s="804"/>
      <c r="CA112" s="804">
        <v>282681</v>
      </c>
      <c r="CB112" s="804"/>
      <c r="CC112" s="804"/>
      <c r="CD112" s="804"/>
      <c r="CE112" s="804"/>
      <c r="CF112" s="862">
        <v>0.8</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430244</v>
      </c>
      <c r="AB113" s="906"/>
      <c r="AC113" s="906"/>
      <c r="AD113" s="906"/>
      <c r="AE113" s="907"/>
      <c r="AF113" s="908">
        <v>426552</v>
      </c>
      <c r="AG113" s="906"/>
      <c r="AH113" s="906"/>
      <c r="AI113" s="906"/>
      <c r="AJ113" s="907"/>
      <c r="AK113" s="908">
        <v>430146</v>
      </c>
      <c r="AL113" s="906"/>
      <c r="AM113" s="906"/>
      <c r="AN113" s="906"/>
      <c r="AO113" s="907"/>
      <c r="AP113" s="909">
        <v>1.2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1923044</v>
      </c>
      <c r="BR113" s="804"/>
      <c r="BS113" s="804"/>
      <c r="BT113" s="804"/>
      <c r="BU113" s="804"/>
      <c r="BV113" s="804">
        <v>1825382</v>
      </c>
      <c r="BW113" s="804"/>
      <c r="BX113" s="804"/>
      <c r="BY113" s="804"/>
      <c r="BZ113" s="804"/>
      <c r="CA113" s="804">
        <v>1713820</v>
      </c>
      <c r="CB113" s="804"/>
      <c r="CC113" s="804"/>
      <c r="CD113" s="804"/>
      <c r="CE113" s="804"/>
      <c r="CF113" s="862">
        <v>4.8</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114405</v>
      </c>
      <c r="AB114" s="767"/>
      <c r="AC114" s="767"/>
      <c r="AD114" s="767"/>
      <c r="AE114" s="768"/>
      <c r="AF114" s="769">
        <v>112659</v>
      </c>
      <c r="AG114" s="767"/>
      <c r="AH114" s="767"/>
      <c r="AI114" s="767"/>
      <c r="AJ114" s="768"/>
      <c r="AK114" s="769">
        <v>116561</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5154573</v>
      </c>
      <c r="BR114" s="804"/>
      <c r="BS114" s="804"/>
      <c r="BT114" s="804"/>
      <c r="BU114" s="804"/>
      <c r="BV114" s="804">
        <v>5138185</v>
      </c>
      <c r="BW114" s="804"/>
      <c r="BX114" s="804"/>
      <c r="BY114" s="804"/>
      <c r="BZ114" s="804"/>
      <c r="CA114" s="804">
        <v>5297619</v>
      </c>
      <c r="CB114" s="804"/>
      <c r="CC114" s="804"/>
      <c r="CD114" s="804"/>
      <c r="CE114" s="804"/>
      <c r="CF114" s="862">
        <v>14.8</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515810</v>
      </c>
      <c r="AB115" s="906"/>
      <c r="AC115" s="906"/>
      <c r="AD115" s="906"/>
      <c r="AE115" s="907"/>
      <c r="AF115" s="908">
        <v>220572</v>
      </c>
      <c r="AG115" s="906"/>
      <c r="AH115" s="906"/>
      <c r="AI115" s="906"/>
      <c r="AJ115" s="907"/>
      <c r="AK115" s="908">
        <v>217783</v>
      </c>
      <c r="AL115" s="906"/>
      <c r="AM115" s="906"/>
      <c r="AN115" s="906"/>
      <c r="AO115" s="907"/>
      <c r="AP115" s="909">
        <v>0.6</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6837462</v>
      </c>
      <c r="AB117" s="890"/>
      <c r="AC117" s="890"/>
      <c r="AD117" s="890"/>
      <c r="AE117" s="891"/>
      <c r="AF117" s="892">
        <v>6187105</v>
      </c>
      <c r="AG117" s="890"/>
      <c r="AH117" s="890"/>
      <c r="AI117" s="890"/>
      <c r="AJ117" s="891"/>
      <c r="AK117" s="892">
        <v>5955008</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429778</v>
      </c>
      <c r="AB119" s="876"/>
      <c r="AC119" s="876"/>
      <c r="AD119" s="876"/>
      <c r="AE119" s="877"/>
      <c r="AF119" s="878">
        <v>135739</v>
      </c>
      <c r="AG119" s="876"/>
      <c r="AH119" s="876"/>
      <c r="AI119" s="876"/>
      <c r="AJ119" s="877"/>
      <c r="AK119" s="878">
        <v>135857</v>
      </c>
      <c r="AL119" s="876"/>
      <c r="AM119" s="876"/>
      <c r="AN119" s="876"/>
      <c r="AO119" s="877"/>
      <c r="AP119" s="879">
        <v>0.4</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51636976</v>
      </c>
      <c r="BR119" s="832"/>
      <c r="BS119" s="832"/>
      <c r="BT119" s="832"/>
      <c r="BU119" s="832"/>
      <c r="BV119" s="832">
        <v>47821636</v>
      </c>
      <c r="BW119" s="832"/>
      <c r="BX119" s="832"/>
      <c r="BY119" s="832"/>
      <c r="BZ119" s="832"/>
      <c r="CA119" s="832">
        <v>46043978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86032</v>
      </c>
      <c r="AB120" s="767"/>
      <c r="AC120" s="767"/>
      <c r="AD120" s="767"/>
      <c r="AE120" s="768"/>
      <c r="AF120" s="769">
        <v>84833</v>
      </c>
      <c r="AG120" s="767"/>
      <c r="AH120" s="767"/>
      <c r="AI120" s="767"/>
      <c r="AJ120" s="768"/>
      <c r="AK120" s="769">
        <v>81926</v>
      </c>
      <c r="AL120" s="767"/>
      <c r="AM120" s="767"/>
      <c r="AN120" s="767"/>
      <c r="AO120" s="768"/>
      <c r="AP120" s="811">
        <v>0.2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10950400</v>
      </c>
      <c r="BR120" s="829"/>
      <c r="BS120" s="829"/>
      <c r="BT120" s="829"/>
      <c r="BU120" s="829"/>
      <c r="BV120" s="829">
        <v>11242116</v>
      </c>
      <c r="BW120" s="829"/>
      <c r="BX120" s="829"/>
      <c r="BY120" s="829"/>
      <c r="BZ120" s="829"/>
      <c r="CA120" s="829">
        <v>10931692</v>
      </c>
      <c r="CB120" s="829"/>
      <c r="CC120" s="829"/>
      <c r="CD120" s="829"/>
      <c r="CE120" s="829"/>
      <c r="CF120" s="853">
        <v>30.5</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502320</v>
      </c>
      <c r="DH120" s="829"/>
      <c r="DI120" s="829"/>
      <c r="DJ120" s="829"/>
      <c r="DK120" s="829"/>
      <c r="DL120" s="829">
        <v>402979</v>
      </c>
      <c r="DM120" s="829"/>
      <c r="DN120" s="829"/>
      <c r="DO120" s="829"/>
      <c r="DP120" s="829"/>
      <c r="DQ120" s="829">
        <v>282681</v>
      </c>
      <c r="DR120" s="829"/>
      <c r="DS120" s="829"/>
      <c r="DT120" s="829"/>
      <c r="DU120" s="829"/>
      <c r="DV120" s="830">
        <v>0.8</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6394352</v>
      </c>
      <c r="BR121" s="804"/>
      <c r="BS121" s="804"/>
      <c r="BT121" s="804"/>
      <c r="BU121" s="804"/>
      <c r="BV121" s="804">
        <v>5447473</v>
      </c>
      <c r="BW121" s="804"/>
      <c r="BX121" s="804"/>
      <c r="BY121" s="804"/>
      <c r="BZ121" s="804"/>
      <c r="CA121" s="804">
        <v>4616867</v>
      </c>
      <c r="CB121" s="804"/>
      <c r="CC121" s="804"/>
      <c r="CD121" s="804"/>
      <c r="CE121" s="804"/>
      <c r="CF121" s="862">
        <v>12.9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32238067</v>
      </c>
      <c r="BR122" s="832"/>
      <c r="BS122" s="832"/>
      <c r="BT122" s="832"/>
      <c r="BU122" s="832"/>
      <c r="BV122" s="832">
        <v>30161236</v>
      </c>
      <c r="BW122" s="832"/>
      <c r="BX122" s="832"/>
      <c r="BY122" s="832"/>
      <c r="BZ122" s="832"/>
      <c r="CA122" s="832">
        <v>28026274</v>
      </c>
      <c r="CB122" s="832"/>
      <c r="CC122" s="832"/>
      <c r="CD122" s="832"/>
      <c r="CE122" s="832"/>
      <c r="CF122" s="833">
        <v>78.3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49582819</v>
      </c>
      <c r="BR123" s="820"/>
      <c r="BS123" s="820"/>
      <c r="BT123" s="820"/>
      <c r="BU123" s="820"/>
      <c r="BV123" s="820">
        <v>46850825</v>
      </c>
      <c r="BW123" s="820"/>
      <c r="BX123" s="820"/>
      <c r="BY123" s="820"/>
      <c r="BZ123" s="820"/>
      <c r="CA123" s="820">
        <v>43574833</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6.1</v>
      </c>
      <c r="BR124" s="818"/>
      <c r="BS124" s="818"/>
      <c r="BT124" s="818"/>
      <c r="BU124" s="818"/>
      <c r="BV124" s="818">
        <v>2.8</v>
      </c>
      <c r="BW124" s="818"/>
      <c r="BX124" s="818"/>
      <c r="BY124" s="818"/>
      <c r="BZ124" s="818"/>
      <c r="CA124" s="818">
        <v>6.8</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1122063</v>
      </c>
      <c r="AB128" s="788"/>
      <c r="AC128" s="788"/>
      <c r="AD128" s="788"/>
      <c r="AE128" s="789"/>
      <c r="AF128" s="790">
        <v>1119178</v>
      </c>
      <c r="AG128" s="788"/>
      <c r="AH128" s="788"/>
      <c r="AI128" s="788"/>
      <c r="AJ128" s="789"/>
      <c r="AK128" s="790">
        <v>1085009</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36455558</v>
      </c>
      <c r="AB129" s="767"/>
      <c r="AC129" s="767"/>
      <c r="AD129" s="767"/>
      <c r="AE129" s="768"/>
      <c r="AF129" s="769">
        <v>37360843</v>
      </c>
      <c r="AG129" s="767"/>
      <c r="AH129" s="767"/>
      <c r="AI129" s="767"/>
      <c r="AJ129" s="768"/>
      <c r="AK129" s="769">
        <v>38621125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16.5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3163710</v>
      </c>
      <c r="AB130" s="767"/>
      <c r="AC130" s="767"/>
      <c r="AD130" s="767"/>
      <c r="AE130" s="768"/>
      <c r="AF130" s="769">
        <v>2984490</v>
      </c>
      <c r="AG130" s="767"/>
      <c r="AH130" s="767"/>
      <c r="AI130" s="767"/>
      <c r="AJ130" s="768"/>
      <c r="AK130" s="769">
        <v>2809914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33291848</v>
      </c>
      <c r="AB131" s="751"/>
      <c r="AC131" s="751"/>
      <c r="AD131" s="751"/>
      <c r="AE131" s="752"/>
      <c r="AF131" s="753">
        <v>34376353</v>
      </c>
      <c r="AG131" s="751"/>
      <c r="AH131" s="751"/>
      <c r="AI131" s="751"/>
      <c r="AJ131" s="752"/>
      <c r="AK131" s="753">
        <v>35811211</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6.8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7.664606214</v>
      </c>
      <c r="AB132" s="732"/>
      <c r="AC132" s="732"/>
      <c r="AD132" s="732"/>
      <c r="AE132" s="733"/>
      <c r="AF132" s="734">
        <v>6.0606703360000003</v>
      </c>
      <c r="AG132" s="732"/>
      <c r="AH132" s="732"/>
      <c r="AI132" s="732"/>
      <c r="AJ132" s="733"/>
      <c r="AK132" s="734">
        <v>5.7526264290000002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6.3</v>
      </c>
      <c r="AB133" s="711"/>
      <c r="AC133" s="711"/>
      <c r="AD133" s="711"/>
      <c r="AE133" s="712"/>
      <c r="AF133" s="710">
        <v>6.6</v>
      </c>
      <c r="AG133" s="711"/>
      <c r="AH133" s="711"/>
      <c r="AI133" s="711"/>
      <c r="AJ133" s="712"/>
      <c r="AK133" s="710">
        <v>6.4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2afs9TBxHgyNCMXkOe9baedxymLP6jUAwKgvJULpcdzxdEZND8PNIJBywTjN+QniNUeWz/XwSHjurzDN6YlmQ==" saltValue="4vsg0STtexJAf+MpRH3m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7x1WUhkVnBRWui3cuGOvi2Li4De7Hh/2jSgnNtEcvNu1ewvVN4ZA74a6Pq35vRlf3qhpdYxeKYk4DD1wDlStvA==" saltValue="tYiusQL0ILVP0JkeH4Ys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BHJJolcF+OWGIUmko+ZHcvh1JVbGPeHPIHXFuIHA5P5cn+Ydw9gmCM5E/SOmod7CZh9h7hd2lyqluXWeyxUVQ==" saltValue="+OHzd67K30ugMqbHqRAWi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12242694</v>
      </c>
      <c r="AP9" s="262">
        <v>59232</v>
      </c>
      <c r="AQ9" s="263">
        <v>66742</v>
      </c>
      <c r="AR9" s="264">
        <v>-11.3</v>
      </c>
    </row>
    <row r="10" spans="1:46" ht="13.5" customHeight="1" x14ac:dyDescent="0.15">
      <c r="A10" s="247"/>
      <c r="AK10" s="1117" t="s">
        <v>484</v>
      </c>
      <c r="AL10" s="1118"/>
      <c r="AM10" s="1118"/>
      <c r="AN10" s="1119"/>
      <c r="AO10" s="265">
        <v>29738</v>
      </c>
      <c r="AP10" s="265">
        <v>144</v>
      </c>
      <c r="AQ10" s="266">
        <v>1287</v>
      </c>
      <c r="AR10" s="267">
        <v>-88.8</v>
      </c>
    </row>
    <row r="11" spans="1:46" ht="13.5" customHeight="1" x14ac:dyDescent="0.15">
      <c r="A11" s="247"/>
      <c r="AK11" s="1117" t="s">
        <v>485</v>
      </c>
      <c r="AL11" s="1118"/>
      <c r="AM11" s="1118"/>
      <c r="AN11" s="1119"/>
      <c r="AO11" s="265">
        <v>117226</v>
      </c>
      <c r="AP11" s="265">
        <v>567</v>
      </c>
      <c r="AQ11" s="266">
        <v>1074</v>
      </c>
      <c r="AR11" s="267">
        <v>-47.2</v>
      </c>
    </row>
    <row r="12" spans="1:46" ht="13.5" customHeight="1" x14ac:dyDescent="0.15">
      <c r="A12" s="247"/>
      <c r="AK12" s="1117" t="s">
        <v>486</v>
      </c>
      <c r="AL12" s="1118"/>
      <c r="AM12" s="1118"/>
      <c r="AN12" s="1119"/>
      <c r="AO12" s="265" t="s">
        <v>487</v>
      </c>
      <c r="AP12" s="265" t="s">
        <v>487</v>
      </c>
      <c r="AQ12" s="266">
        <v>41</v>
      </c>
      <c r="AR12" s="267" t="s">
        <v>487</v>
      </c>
    </row>
    <row r="13" spans="1:46" ht="13.5" customHeight="1" x14ac:dyDescent="0.15">
      <c r="A13" s="247"/>
      <c r="AK13" s="1117" t="s">
        <v>488</v>
      </c>
      <c r="AL13" s="1118"/>
      <c r="AM13" s="1118"/>
      <c r="AN13" s="1119"/>
      <c r="AO13" s="265">
        <v>586842</v>
      </c>
      <c r="AP13" s="265">
        <v>2839</v>
      </c>
      <c r="AQ13" s="266">
        <v>2303</v>
      </c>
      <c r="AR13" s="267">
        <v>23.3</v>
      </c>
    </row>
    <row r="14" spans="1:46" ht="13.5" customHeight="1" x14ac:dyDescent="0.15">
      <c r="A14" s="247"/>
      <c r="AK14" s="1117" t="s">
        <v>489</v>
      </c>
      <c r="AL14" s="1118"/>
      <c r="AM14" s="1118"/>
      <c r="AN14" s="1119"/>
      <c r="AO14" s="265">
        <v>215479</v>
      </c>
      <c r="AP14" s="265">
        <v>1043</v>
      </c>
      <c r="AQ14" s="266">
        <v>1496</v>
      </c>
      <c r="AR14" s="267">
        <v>-30.3</v>
      </c>
    </row>
    <row r="15" spans="1:46" ht="13.5" customHeight="1" x14ac:dyDescent="0.15">
      <c r="A15" s="247"/>
      <c r="AK15" s="1120" t="s">
        <v>490</v>
      </c>
      <c r="AL15" s="1121"/>
      <c r="AM15" s="1121"/>
      <c r="AN15" s="1122"/>
      <c r="AO15" s="265">
        <v>-468095</v>
      </c>
      <c r="AP15" s="265">
        <v>-2265</v>
      </c>
      <c r="AQ15" s="266">
        <v>-3858</v>
      </c>
      <c r="AR15" s="267">
        <v>-41.3</v>
      </c>
    </row>
    <row r="16" spans="1:46" x14ac:dyDescent="0.15">
      <c r="A16" s="247"/>
      <c r="AK16" s="1120" t="s">
        <v>177</v>
      </c>
      <c r="AL16" s="1121"/>
      <c r="AM16" s="1121"/>
      <c r="AN16" s="1122"/>
      <c r="AO16" s="265">
        <v>12723884</v>
      </c>
      <c r="AP16" s="265">
        <v>61560</v>
      </c>
      <c r="AQ16" s="266">
        <v>69084</v>
      </c>
      <c r="AR16" s="267">
        <v>-10.9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5.87</v>
      </c>
      <c r="AP21" s="278">
        <v>6.14</v>
      </c>
      <c r="AQ21" s="279">
        <v>-0.27</v>
      </c>
      <c r="AS21" s="280"/>
      <c r="AT21" s="276"/>
    </row>
    <row r="22" spans="1:46" s="248" customFormat="1" x14ac:dyDescent="0.15">
      <c r="A22" s="276"/>
      <c r="AK22" s="1123" t="s">
        <v>496</v>
      </c>
      <c r="AL22" s="1124"/>
      <c r="AM22" s="1124"/>
      <c r="AN22" s="1125"/>
      <c r="AO22" s="281">
        <v>102.8</v>
      </c>
      <c r="AP22" s="282">
        <v>99.7</v>
      </c>
      <c r="AQ22" s="283">
        <v>3.1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5190518</v>
      </c>
      <c r="AP32" s="291">
        <v>25112</v>
      </c>
      <c r="AQ32" s="292">
        <v>26372</v>
      </c>
      <c r="AR32" s="293">
        <v>-4.8</v>
      </c>
    </row>
    <row r="33" spans="1:46" ht="13.5" customHeight="1" x14ac:dyDescent="0.15">
      <c r="A33" s="247"/>
      <c r="AK33" s="1107" t="s">
        <v>501</v>
      </c>
      <c r="AL33" s="1108"/>
      <c r="AM33" s="1108"/>
      <c r="AN33" s="1109"/>
      <c r="AO33" s="291" t="s">
        <v>487</v>
      </c>
      <c r="AP33" s="291" t="s">
        <v>487</v>
      </c>
      <c r="AQ33" s="292">
        <v>3</v>
      </c>
      <c r="AR33" s="293" t="s">
        <v>487</v>
      </c>
    </row>
    <row r="34" spans="1:46" ht="27" customHeight="1" x14ac:dyDescent="0.15">
      <c r="A34" s="247"/>
      <c r="AK34" s="1107" t="s">
        <v>502</v>
      </c>
      <c r="AL34" s="1108"/>
      <c r="AM34" s="1108"/>
      <c r="AN34" s="1109"/>
      <c r="AO34" s="291" t="s">
        <v>487</v>
      </c>
      <c r="AP34" s="291" t="s">
        <v>487</v>
      </c>
      <c r="AQ34" s="292">
        <v>27</v>
      </c>
      <c r="AR34" s="293" t="s">
        <v>487</v>
      </c>
    </row>
    <row r="35" spans="1:46" ht="27" customHeight="1" x14ac:dyDescent="0.15">
      <c r="A35" s="247"/>
      <c r="AK35" s="1107" t="s">
        <v>503</v>
      </c>
      <c r="AL35" s="1108"/>
      <c r="AM35" s="1108"/>
      <c r="AN35" s="1109"/>
      <c r="AO35" s="291">
        <v>430146</v>
      </c>
      <c r="AP35" s="291">
        <v>2081</v>
      </c>
      <c r="AQ35" s="292">
        <v>5235</v>
      </c>
      <c r="AR35" s="293">
        <v>-60.2</v>
      </c>
    </row>
    <row r="36" spans="1:46" ht="27" customHeight="1" x14ac:dyDescent="0.15">
      <c r="A36" s="247"/>
      <c r="AK36" s="1107" t="s">
        <v>504</v>
      </c>
      <c r="AL36" s="1108"/>
      <c r="AM36" s="1108"/>
      <c r="AN36" s="1109"/>
      <c r="AO36" s="291">
        <v>116561</v>
      </c>
      <c r="AP36" s="291">
        <v>564</v>
      </c>
      <c r="AQ36" s="292">
        <v>476</v>
      </c>
      <c r="AR36" s="293">
        <v>18.5</v>
      </c>
    </row>
    <row r="37" spans="1:46" ht="13.5" customHeight="1" x14ac:dyDescent="0.15">
      <c r="A37" s="247"/>
      <c r="AK37" s="1107" t="s">
        <v>505</v>
      </c>
      <c r="AL37" s="1108"/>
      <c r="AM37" s="1108"/>
      <c r="AN37" s="1109"/>
      <c r="AO37" s="291">
        <v>217783</v>
      </c>
      <c r="AP37" s="291">
        <v>1054</v>
      </c>
      <c r="AQ37" s="292">
        <v>969</v>
      </c>
      <c r="AR37" s="293">
        <v>8.8000000000000007</v>
      </c>
    </row>
    <row r="38" spans="1:46" ht="27" customHeight="1" x14ac:dyDescent="0.15">
      <c r="A38" s="247"/>
      <c r="AK38" s="1110" t="s">
        <v>506</v>
      </c>
      <c r="AL38" s="1111"/>
      <c r="AM38" s="1111"/>
      <c r="AN38" s="1112"/>
      <c r="AO38" s="294" t="s">
        <v>487</v>
      </c>
      <c r="AP38" s="294" t="s">
        <v>487</v>
      </c>
      <c r="AQ38" s="295" t="s">
        <v>487</v>
      </c>
      <c r="AR38" s="283" t="s">
        <v>487</v>
      </c>
      <c r="AS38" s="290"/>
    </row>
    <row r="39" spans="1:46" x14ac:dyDescent="0.15">
      <c r="A39" s="247"/>
      <c r="AK39" s="1110" t="s">
        <v>507</v>
      </c>
      <c r="AL39" s="1111"/>
      <c r="AM39" s="1111"/>
      <c r="AN39" s="1112"/>
      <c r="AO39" s="291">
        <v>-1085009</v>
      </c>
      <c r="AP39" s="291">
        <v>-5249</v>
      </c>
      <c r="AQ39" s="292">
        <v>-7307</v>
      </c>
      <c r="AR39" s="293">
        <v>-28.2</v>
      </c>
      <c r="AS39" s="290"/>
    </row>
    <row r="40" spans="1:46" ht="27" customHeight="1" x14ac:dyDescent="0.15">
      <c r="A40" s="247"/>
      <c r="AK40" s="1107" t="s">
        <v>508</v>
      </c>
      <c r="AL40" s="1108"/>
      <c r="AM40" s="1108"/>
      <c r="AN40" s="1109"/>
      <c r="AO40" s="291">
        <v>-2809914</v>
      </c>
      <c r="AP40" s="291">
        <v>-13595</v>
      </c>
      <c r="AQ40" s="292">
        <v>-17667</v>
      </c>
      <c r="AR40" s="293">
        <v>-23</v>
      </c>
      <c r="AS40" s="290"/>
    </row>
    <row r="41" spans="1:46" x14ac:dyDescent="0.15">
      <c r="A41" s="247"/>
      <c r="AK41" s="1113" t="s">
        <v>287</v>
      </c>
      <c r="AL41" s="1114"/>
      <c r="AM41" s="1114"/>
      <c r="AN41" s="1115"/>
      <c r="AO41" s="291">
        <v>2060085</v>
      </c>
      <c r="AP41" s="291">
        <v>9967</v>
      </c>
      <c r="AQ41" s="292">
        <v>8108</v>
      </c>
      <c r="AR41" s="293">
        <v>22.9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2851530</v>
      </c>
      <c r="AN51" s="313">
        <v>14104</v>
      </c>
      <c r="AO51" s="314">
        <v>-58.2</v>
      </c>
      <c r="AP51" s="315">
        <v>39221</v>
      </c>
      <c r="AQ51" s="316">
        <v>4.2</v>
      </c>
      <c r="AR51" s="317">
        <v>-62.4</v>
      </c>
    </row>
    <row r="52" spans="1:44" x14ac:dyDescent="0.15">
      <c r="A52" s="247"/>
      <c r="AK52" s="318"/>
      <c r="AL52" s="319" t="s">
        <v>518</v>
      </c>
      <c r="AM52" s="320">
        <v>1683334</v>
      </c>
      <c r="AN52" s="321">
        <v>8326</v>
      </c>
      <c r="AO52" s="322">
        <v>-65.7</v>
      </c>
      <c r="AP52" s="323">
        <v>24821</v>
      </c>
      <c r="AQ52" s="324">
        <v>-0.5</v>
      </c>
      <c r="AR52" s="325">
        <v>-65.2</v>
      </c>
    </row>
    <row r="53" spans="1:44" x14ac:dyDescent="0.15">
      <c r="A53" s="247"/>
      <c r="AK53" s="303" t="s">
        <v>519</v>
      </c>
      <c r="AL53" s="304"/>
      <c r="AM53" s="312">
        <v>4361369</v>
      </c>
      <c r="AN53" s="313">
        <v>21447</v>
      </c>
      <c r="AO53" s="314">
        <v>52.1</v>
      </c>
      <c r="AP53" s="315">
        <v>38566</v>
      </c>
      <c r="AQ53" s="316">
        <v>-1.7</v>
      </c>
      <c r="AR53" s="317">
        <v>53.8</v>
      </c>
    </row>
    <row r="54" spans="1:44" x14ac:dyDescent="0.15">
      <c r="A54" s="247"/>
      <c r="AK54" s="318"/>
      <c r="AL54" s="319" t="s">
        <v>518</v>
      </c>
      <c r="AM54" s="320">
        <v>2918810</v>
      </c>
      <c r="AN54" s="321">
        <v>14353</v>
      </c>
      <c r="AO54" s="322">
        <v>72.400000000000006</v>
      </c>
      <c r="AP54" s="323">
        <v>24059</v>
      </c>
      <c r="AQ54" s="324">
        <v>-3.1</v>
      </c>
      <c r="AR54" s="325">
        <v>75.5</v>
      </c>
    </row>
    <row r="55" spans="1:44" x14ac:dyDescent="0.15">
      <c r="A55" s="247"/>
      <c r="AK55" s="303" t="s">
        <v>520</v>
      </c>
      <c r="AL55" s="304"/>
      <c r="AM55" s="312">
        <v>7164373</v>
      </c>
      <c r="AN55" s="313">
        <v>34996</v>
      </c>
      <c r="AO55" s="314">
        <v>63.2</v>
      </c>
      <c r="AP55" s="315">
        <v>35156</v>
      </c>
      <c r="AQ55" s="316">
        <v>-8.8000000000000007</v>
      </c>
      <c r="AR55" s="317">
        <v>72</v>
      </c>
    </row>
    <row r="56" spans="1:44" x14ac:dyDescent="0.15">
      <c r="A56" s="247"/>
      <c r="AK56" s="318"/>
      <c r="AL56" s="319" t="s">
        <v>518</v>
      </c>
      <c r="AM56" s="320">
        <v>5488656</v>
      </c>
      <c r="AN56" s="321">
        <v>26811</v>
      </c>
      <c r="AO56" s="322">
        <v>86.8</v>
      </c>
      <c r="AP56" s="323">
        <v>22430</v>
      </c>
      <c r="AQ56" s="324">
        <v>-6.8</v>
      </c>
      <c r="AR56" s="325">
        <v>93.6</v>
      </c>
    </row>
    <row r="57" spans="1:44" x14ac:dyDescent="0.15">
      <c r="A57" s="247"/>
      <c r="AK57" s="303" t="s">
        <v>521</v>
      </c>
      <c r="AL57" s="304"/>
      <c r="AM57" s="312">
        <v>4598928</v>
      </c>
      <c r="AN57" s="313">
        <v>22352</v>
      </c>
      <c r="AO57" s="314">
        <v>-36.1</v>
      </c>
      <c r="AP57" s="315">
        <v>37029</v>
      </c>
      <c r="AQ57" s="316">
        <v>5.3</v>
      </c>
      <c r="AR57" s="317">
        <v>-41.4</v>
      </c>
    </row>
    <row r="58" spans="1:44" x14ac:dyDescent="0.15">
      <c r="A58" s="247"/>
      <c r="AK58" s="318"/>
      <c r="AL58" s="319" t="s">
        <v>518</v>
      </c>
      <c r="AM58" s="320">
        <v>3860699</v>
      </c>
      <c r="AN58" s="321">
        <v>18764</v>
      </c>
      <c r="AO58" s="322">
        <v>-30</v>
      </c>
      <c r="AP58" s="323">
        <v>23232</v>
      </c>
      <c r="AQ58" s="324">
        <v>3.6</v>
      </c>
      <c r="AR58" s="325">
        <v>-33.6</v>
      </c>
    </row>
    <row r="59" spans="1:44" x14ac:dyDescent="0.15">
      <c r="A59" s="247"/>
      <c r="AK59" s="303" t="s">
        <v>522</v>
      </c>
      <c r="AL59" s="304"/>
      <c r="AM59" s="312">
        <v>7315831</v>
      </c>
      <c r="AN59" s="313">
        <v>35395</v>
      </c>
      <c r="AO59" s="314">
        <v>58.4</v>
      </c>
      <c r="AP59" s="315">
        <v>44805</v>
      </c>
      <c r="AQ59" s="316">
        <v>21</v>
      </c>
      <c r="AR59" s="317">
        <v>37.4</v>
      </c>
    </row>
    <row r="60" spans="1:44" x14ac:dyDescent="0.15">
      <c r="A60" s="247"/>
      <c r="AK60" s="318"/>
      <c r="AL60" s="319" t="s">
        <v>518</v>
      </c>
      <c r="AM60" s="320">
        <v>5114918</v>
      </c>
      <c r="AN60" s="321">
        <v>24747</v>
      </c>
      <c r="AO60" s="322">
        <v>31.9</v>
      </c>
      <c r="AP60" s="323">
        <v>29857</v>
      </c>
      <c r="AQ60" s="324">
        <v>28.5</v>
      </c>
      <c r="AR60" s="325">
        <v>3.4</v>
      </c>
    </row>
    <row r="61" spans="1:44" x14ac:dyDescent="0.15">
      <c r="A61" s="247"/>
      <c r="AK61" s="303" t="s">
        <v>523</v>
      </c>
      <c r="AL61" s="326"/>
      <c r="AM61" s="312">
        <v>5258406</v>
      </c>
      <c r="AN61" s="313">
        <v>25659</v>
      </c>
      <c r="AO61" s="314">
        <v>15.9</v>
      </c>
      <c r="AP61" s="315">
        <v>38955</v>
      </c>
      <c r="AQ61" s="327">
        <v>4</v>
      </c>
      <c r="AR61" s="317">
        <v>11.9</v>
      </c>
    </row>
    <row r="62" spans="1:44" x14ac:dyDescent="0.15">
      <c r="A62" s="247"/>
      <c r="AK62" s="318"/>
      <c r="AL62" s="319" t="s">
        <v>518</v>
      </c>
      <c r="AM62" s="320">
        <v>3813283</v>
      </c>
      <c r="AN62" s="321">
        <v>18600</v>
      </c>
      <c r="AO62" s="322">
        <v>19.100000000000001</v>
      </c>
      <c r="AP62" s="323">
        <v>24880</v>
      </c>
      <c r="AQ62" s="324">
        <v>4.3</v>
      </c>
      <c r="AR62" s="325">
        <v>14.8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V0W98VG2YDkgE8CbJC18CKVkZMUT2Q4Xr0qlK2KGKGswHiBEMBF87PGzuc84MScARx3ubgGjEBrWNQv/nLmgw==" saltValue="gynk7cPlSsTIG1L2npwV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Zzx0Gl5VR1kLbr/EGK6e+8V7U5i39bQTJ/RuveuC5D82FBWlEsR7HdzRH2YC+i5VQSHYWpknJ4MEpTs6QFF+lw==" saltValue="sQFuqidjgKR8zYny9pnN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zbdmbymcfUrk96P1+YWBnTZMa/XsUE80CKb+e7d3UWj48kPjVGn33CBqs+DF7d04iEbXyEFr/dIHZXoyAoXHMg==" saltValue="FpGsVYSgmCrWi2ok+dQ8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8.0399999999999991</v>
      </c>
      <c r="G47" s="12">
        <v>11.06</v>
      </c>
      <c r="H47" s="12">
        <v>8.7799999999999994</v>
      </c>
      <c r="I47" s="12">
        <v>8.81</v>
      </c>
      <c r="J47" s="13">
        <v>7.4</v>
      </c>
    </row>
    <row r="48" spans="2:10" ht="57.75" customHeight="1" x14ac:dyDescent="0.15">
      <c r="B48" s="14"/>
      <c r="C48" s="1128" t="s">
        <v>4</v>
      </c>
      <c r="D48" s="1128"/>
      <c r="E48" s="1129"/>
      <c r="F48" s="15">
        <v>5.82</v>
      </c>
      <c r="G48" s="16">
        <v>8.14</v>
      </c>
      <c r="H48" s="16">
        <v>7.28</v>
      </c>
      <c r="I48" s="16">
        <v>6.91</v>
      </c>
      <c r="J48" s="17">
        <v>6</v>
      </c>
    </row>
    <row r="49" spans="2:10" ht="57.75" customHeight="1" thickBot="1" x14ac:dyDescent="0.2">
      <c r="B49" s="18"/>
      <c r="C49" s="1130" t="s">
        <v>5</v>
      </c>
      <c r="D49" s="1130"/>
      <c r="E49" s="1131"/>
      <c r="F49" s="19">
        <v>1.27</v>
      </c>
      <c r="G49" s="20">
        <v>3.49</v>
      </c>
      <c r="H49" s="20" t="s">
        <v>530</v>
      </c>
      <c r="I49" s="20" t="s">
        <v>531</v>
      </c>
      <c r="J49" s="21" t="s">
        <v>532</v>
      </c>
    </row>
    <row r="50" spans="2:10" x14ac:dyDescent="0.15"/>
  </sheetData>
  <sheetProtection algorithmName="SHA-512" hashValue="4DVH2NhNoisXk7By6KZRHYcq9meqmQGUFSkj2UHtw6PJ3ZEv+QJAa6l/FicKPrqN56C/L/G7mpd9yfAd782o0g==" saltValue="PkIstaAGNPG77ZZZa2OV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2026-03-19T05:24:19Z</cp:lastPrinted>
  <dcterms:created xsi:type="dcterms:W3CDTF">2026-02-23T05:40:15Z</dcterms:created>
  <dcterms:modified xsi:type="dcterms:W3CDTF">2026-03-24T01:30:23Z</dcterms:modified>
  <cp:category/>
</cp:coreProperties>
</file>