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0.0.25\400500_選挙管理委員会事務局\02_過年度\07 啓発\000 ホームページ\選挙別投票結果の推移\"/>
    </mc:Choice>
  </mc:AlternateContent>
  <bookViews>
    <workbookView xWindow="0" yWindow="0" windowWidth="20490" windowHeight="7530"/>
  </bookViews>
  <sheets>
    <sheet name="選挙結果の推移" sheetId="6" r:id="rId1"/>
  </sheets>
  <definedNames>
    <definedName name="_xlnm.Print_Area" localSheetId="0">選挙結果の推移!$A$1:$AD$111</definedName>
    <definedName name="_xlnm.Print_Titles" localSheetId="0">選挙結果の推移!$1:$3</definedName>
  </definedNames>
  <calcPr calcId="162913"/>
</workbook>
</file>

<file path=xl/calcChain.xml><?xml version="1.0" encoding="utf-8"?>
<calcChain xmlns="http://schemas.openxmlformats.org/spreadsheetml/2006/main">
  <c r="S89" i="6" l="1"/>
  <c r="X89" i="6" l="1"/>
  <c r="AA89" i="6" s="1"/>
  <c r="W89" i="6"/>
  <c r="Z89" i="6" s="1"/>
  <c r="P89" i="6"/>
  <c r="O89" i="6"/>
  <c r="N89" i="6"/>
  <c r="M89" i="6" s="1"/>
  <c r="J89" i="6"/>
  <c r="V89" i="6" s="1"/>
  <c r="Y89" i="6" s="1"/>
  <c r="I89" i="6"/>
  <c r="H89" i="6"/>
  <c r="G89" i="6" l="1"/>
  <c r="AC89" i="6" l="1"/>
  <c r="I19" i="6" l="1"/>
  <c r="H19" i="6"/>
  <c r="I17" i="6"/>
  <c r="H17" i="6"/>
  <c r="G17" i="6"/>
  <c r="I16" i="6"/>
  <c r="H16" i="6"/>
  <c r="I109" i="6"/>
  <c r="H109" i="6"/>
  <c r="I110" i="6"/>
  <c r="H110" i="6"/>
  <c r="I111" i="6"/>
  <c r="H111" i="6"/>
  <c r="O109" i="6"/>
  <c r="N109" i="6"/>
  <c r="O110" i="6"/>
  <c r="N110" i="6"/>
  <c r="O111" i="6"/>
  <c r="N111" i="6"/>
  <c r="AA109" i="6"/>
  <c r="Z109" i="6"/>
  <c r="Y109" i="6"/>
  <c r="AC111" i="6"/>
  <c r="S111" i="6"/>
  <c r="P111" i="6"/>
  <c r="X111" i="6"/>
  <c r="W111" i="6"/>
  <c r="J111" i="6"/>
  <c r="D111" i="6"/>
  <c r="AC19" i="6"/>
  <c r="V19" i="6"/>
  <c r="S19" i="6"/>
  <c r="P19" i="6"/>
  <c r="O19" i="6"/>
  <c r="N19" i="6"/>
  <c r="M19" i="6"/>
  <c r="X19" i="6"/>
  <c r="W19" i="6"/>
  <c r="J19" i="6"/>
  <c r="G19" i="6"/>
  <c r="D19" i="6"/>
  <c r="V51" i="6"/>
  <c r="S51" i="6"/>
  <c r="P51" i="6"/>
  <c r="O51" i="6"/>
  <c r="M51" i="6" s="1"/>
  <c r="N51" i="6"/>
  <c r="O50" i="6"/>
  <c r="X51" i="6"/>
  <c r="W51" i="6"/>
  <c r="J51" i="6"/>
  <c r="I51" i="6"/>
  <c r="H51" i="6"/>
  <c r="G51" i="6"/>
  <c r="D51" i="6"/>
  <c r="AC51" i="6"/>
  <c r="M111" i="6" l="1"/>
  <c r="V111" i="6"/>
  <c r="G111" i="6"/>
  <c r="Z88" i="6" l="1"/>
  <c r="W88" i="6"/>
  <c r="O88" i="6"/>
  <c r="N88" i="6"/>
  <c r="I88" i="6"/>
  <c r="H88" i="6"/>
  <c r="G88" i="6" s="1"/>
  <c r="O87" i="6"/>
  <c r="N87" i="6"/>
  <c r="I87" i="6"/>
  <c r="H87" i="6"/>
  <c r="G87" i="6" s="1"/>
  <c r="H86" i="6"/>
  <c r="AC87" i="6"/>
  <c r="AB87" i="6"/>
  <c r="X87" i="6"/>
  <c r="W87" i="6"/>
  <c r="V87" i="6"/>
  <c r="S87" i="6"/>
  <c r="P87" i="6"/>
  <c r="M87" i="6"/>
  <c r="J87" i="6"/>
  <c r="D87" i="6"/>
  <c r="D92" i="6"/>
  <c r="AC110" i="6" l="1"/>
  <c r="X110" i="6"/>
  <c r="W110" i="6"/>
  <c r="S110" i="6"/>
  <c r="P110" i="6"/>
  <c r="M110" i="6"/>
  <c r="J110" i="6"/>
  <c r="V110" i="6" s="1"/>
  <c r="G110" i="6"/>
  <c r="D110" i="6"/>
  <c r="AC109" i="6"/>
  <c r="X109" i="6"/>
  <c r="W109" i="6"/>
  <c r="S109" i="6"/>
  <c r="P109" i="6"/>
  <c r="M109" i="6"/>
  <c r="J109" i="6"/>
  <c r="G109" i="6"/>
  <c r="D109" i="6"/>
  <c r="AC108" i="6"/>
  <c r="X108" i="6"/>
  <c r="W108" i="6"/>
  <c r="S108" i="6"/>
  <c r="P108" i="6"/>
  <c r="O108" i="6"/>
  <c r="N108" i="6"/>
  <c r="M108" i="6" s="1"/>
  <c r="J108" i="6"/>
  <c r="V108" i="6" s="1"/>
  <c r="I108" i="6"/>
  <c r="H108" i="6"/>
  <c r="D108" i="6"/>
  <c r="AC107" i="6"/>
  <c r="AA107" i="6"/>
  <c r="X107" i="6"/>
  <c r="W107" i="6"/>
  <c r="S107" i="6"/>
  <c r="P107" i="6"/>
  <c r="O107" i="6"/>
  <c r="N107" i="6"/>
  <c r="M107" i="6" s="1"/>
  <c r="J107" i="6"/>
  <c r="I107" i="6"/>
  <c r="H107" i="6"/>
  <c r="D107" i="6"/>
  <c r="AC106" i="6"/>
  <c r="AB106" i="6"/>
  <c r="X106" i="6"/>
  <c r="W106" i="6"/>
  <c r="S106" i="6"/>
  <c r="P106" i="6"/>
  <c r="O106" i="6"/>
  <c r="N106" i="6"/>
  <c r="J106" i="6"/>
  <c r="I106" i="6"/>
  <c r="H106" i="6"/>
  <c r="G106" i="6" s="1"/>
  <c r="D106" i="6"/>
  <c r="AC105" i="6"/>
  <c r="AB105" i="6"/>
  <c r="X105" i="6"/>
  <c r="W105" i="6"/>
  <c r="S105" i="6"/>
  <c r="P105" i="6"/>
  <c r="O105" i="6"/>
  <c r="N105" i="6"/>
  <c r="M105" i="6" s="1"/>
  <c r="J105" i="6"/>
  <c r="I105" i="6"/>
  <c r="H105" i="6"/>
  <c r="D105" i="6"/>
  <c r="AC104" i="6"/>
  <c r="AB104" i="6"/>
  <c r="X104" i="6"/>
  <c r="W104" i="6"/>
  <c r="S104" i="6"/>
  <c r="P104" i="6"/>
  <c r="O104" i="6"/>
  <c r="N104" i="6"/>
  <c r="M104" i="6" s="1"/>
  <c r="J104" i="6"/>
  <c r="I104" i="6"/>
  <c r="H104" i="6"/>
  <c r="G104" i="6" s="1"/>
  <c r="D104" i="6"/>
  <c r="AC103" i="6"/>
  <c r="AB103" i="6"/>
  <c r="X103" i="6"/>
  <c r="AA103" i="6" s="1"/>
  <c r="W103" i="6"/>
  <c r="S103" i="6"/>
  <c r="O103" i="6"/>
  <c r="N103" i="6"/>
  <c r="J103" i="6"/>
  <c r="I103" i="6"/>
  <c r="H103" i="6"/>
  <c r="D103" i="6"/>
  <c r="AC102" i="6"/>
  <c r="AB102" i="6"/>
  <c r="X102" i="6"/>
  <c r="W102" i="6"/>
  <c r="S102" i="6"/>
  <c r="O102" i="6"/>
  <c r="N102" i="6"/>
  <c r="M102" i="6" s="1"/>
  <c r="J102" i="6"/>
  <c r="I102" i="6"/>
  <c r="H102" i="6"/>
  <c r="G102" i="6" s="1"/>
  <c r="D102" i="6"/>
  <c r="AC101" i="6"/>
  <c r="AB101" i="6"/>
  <c r="X101" i="6"/>
  <c r="AA101" i="6" s="1"/>
  <c r="W101" i="6"/>
  <c r="S101" i="6"/>
  <c r="O101" i="6"/>
  <c r="N101" i="6"/>
  <c r="J101" i="6"/>
  <c r="V101" i="6" s="1"/>
  <c r="I101" i="6"/>
  <c r="H101" i="6"/>
  <c r="D101" i="6"/>
  <c r="AC100" i="6"/>
  <c r="AB100" i="6"/>
  <c r="X100" i="6"/>
  <c r="AA100" i="6" s="1"/>
  <c r="W100" i="6"/>
  <c r="S100" i="6"/>
  <c r="O100" i="6"/>
  <c r="N100" i="6"/>
  <c r="M100" i="6" s="1"/>
  <c r="J100" i="6"/>
  <c r="I100" i="6"/>
  <c r="H100" i="6"/>
  <c r="G100" i="6" s="1"/>
  <c r="D100" i="6"/>
  <c r="AC99" i="6"/>
  <c r="AB99" i="6"/>
  <c r="X99" i="6"/>
  <c r="AA99" i="6" s="1"/>
  <c r="W99" i="6"/>
  <c r="S99" i="6"/>
  <c r="O99" i="6"/>
  <c r="N99" i="6"/>
  <c r="J99" i="6"/>
  <c r="I99" i="6"/>
  <c r="H99" i="6"/>
  <c r="G99" i="6" s="1"/>
  <c r="D99" i="6"/>
  <c r="AC98" i="6"/>
  <c r="AB98" i="6"/>
  <c r="X98" i="6"/>
  <c r="AA98" i="6" s="1"/>
  <c r="W98" i="6"/>
  <c r="S98" i="6"/>
  <c r="O98" i="6"/>
  <c r="N98" i="6"/>
  <c r="M98" i="6" s="1"/>
  <c r="J98" i="6"/>
  <c r="I98" i="6"/>
  <c r="H98" i="6"/>
  <c r="G98" i="6" s="1"/>
  <c r="D98" i="6"/>
  <c r="AC97" i="6"/>
  <c r="AB97" i="6"/>
  <c r="X97" i="6"/>
  <c r="W97" i="6"/>
  <c r="Z97" i="6" s="1"/>
  <c r="O97" i="6"/>
  <c r="N97" i="6"/>
  <c r="J97" i="6"/>
  <c r="I97" i="6"/>
  <c r="H97" i="6"/>
  <c r="G97" i="6" s="1"/>
  <c r="D97" i="6"/>
  <c r="AC96" i="6"/>
  <c r="AB96" i="6"/>
  <c r="X96" i="6"/>
  <c r="AA96" i="6" s="1"/>
  <c r="W96" i="6"/>
  <c r="O96" i="6"/>
  <c r="N96" i="6"/>
  <c r="J96" i="6"/>
  <c r="I96" i="6"/>
  <c r="H96" i="6"/>
  <c r="G96" i="6" s="1"/>
  <c r="D96" i="6"/>
  <c r="AC95" i="6"/>
  <c r="AB95" i="6"/>
  <c r="X95" i="6"/>
  <c r="W95" i="6"/>
  <c r="Z95" i="6" s="1"/>
  <c r="O95" i="6"/>
  <c r="N95" i="6"/>
  <c r="M95" i="6" s="1"/>
  <c r="J95" i="6"/>
  <c r="I95" i="6"/>
  <c r="H95" i="6"/>
  <c r="D95" i="6"/>
  <c r="AC94" i="6"/>
  <c r="AB94" i="6"/>
  <c r="X94" i="6"/>
  <c r="AA94" i="6" s="1"/>
  <c r="W94" i="6"/>
  <c r="Z94" i="6" s="1"/>
  <c r="O94" i="6"/>
  <c r="N94" i="6"/>
  <c r="M94" i="6" s="1"/>
  <c r="J94" i="6"/>
  <c r="I94" i="6"/>
  <c r="H94" i="6"/>
  <c r="G94" i="6" s="1"/>
  <c r="D94" i="6"/>
  <c r="AC93" i="6"/>
  <c r="AB93" i="6"/>
  <c r="X93" i="6"/>
  <c r="W93" i="6"/>
  <c r="Z93" i="6" s="1"/>
  <c r="O93" i="6"/>
  <c r="N93" i="6"/>
  <c r="J93" i="6"/>
  <c r="V93" i="6" s="1"/>
  <c r="I93" i="6"/>
  <c r="H93" i="6"/>
  <c r="G93" i="6" s="1"/>
  <c r="D93" i="6"/>
  <c r="AC92" i="6"/>
  <c r="AB92" i="6"/>
  <c r="X92" i="6"/>
  <c r="AA92" i="6" s="1"/>
  <c r="W92" i="6"/>
  <c r="O92" i="6"/>
  <c r="N92" i="6"/>
  <c r="J92" i="6"/>
  <c r="V92" i="6" s="1"/>
  <c r="I92" i="6"/>
  <c r="H92" i="6"/>
  <c r="G92" i="6" s="1"/>
  <c r="AC91" i="6"/>
  <c r="AB91" i="6"/>
  <c r="X91" i="6"/>
  <c r="W91" i="6"/>
  <c r="O91" i="6"/>
  <c r="N91" i="6"/>
  <c r="J91" i="6"/>
  <c r="V91" i="6" s="1"/>
  <c r="I91" i="6"/>
  <c r="H91" i="6"/>
  <c r="G91" i="6" s="1"/>
  <c r="D91" i="6"/>
  <c r="AC90" i="6"/>
  <c r="AB90" i="6"/>
  <c r="X90" i="6"/>
  <c r="W90" i="6"/>
  <c r="J90" i="6"/>
  <c r="D90" i="6"/>
  <c r="AC88" i="6"/>
  <c r="AB88" i="6"/>
  <c r="X88" i="6"/>
  <c r="AA88" i="6" s="1"/>
  <c r="S88" i="6"/>
  <c r="P88" i="6"/>
  <c r="J88" i="6"/>
  <c r="V88" i="6" s="1"/>
  <c r="Y88" i="6" s="1"/>
  <c r="D88" i="6"/>
  <c r="AC86" i="6"/>
  <c r="AB86" i="6"/>
  <c r="X86" i="6"/>
  <c r="AA87" i="6" s="1"/>
  <c r="W86" i="6"/>
  <c r="Z87" i="6" s="1"/>
  <c r="S86" i="6"/>
  <c r="P86" i="6"/>
  <c r="O86" i="6"/>
  <c r="N86" i="6"/>
  <c r="J86" i="6"/>
  <c r="V86" i="6" s="1"/>
  <c r="Y87" i="6" s="1"/>
  <c r="I86" i="6"/>
  <c r="G86" i="6" s="1"/>
  <c r="D86" i="6"/>
  <c r="AC85" i="6"/>
  <c r="AB85" i="6"/>
  <c r="X85" i="6"/>
  <c r="W85" i="6"/>
  <c r="S85" i="6"/>
  <c r="P85" i="6"/>
  <c r="O85" i="6"/>
  <c r="N85" i="6"/>
  <c r="J85" i="6"/>
  <c r="I85" i="6"/>
  <c r="H85" i="6"/>
  <c r="D85" i="6"/>
  <c r="AC84" i="6"/>
  <c r="AB84" i="6"/>
  <c r="X84" i="6"/>
  <c r="W84" i="6"/>
  <c r="S84" i="6"/>
  <c r="P84" i="6"/>
  <c r="O84" i="6"/>
  <c r="N84" i="6"/>
  <c r="M84" i="6" s="1"/>
  <c r="J84" i="6"/>
  <c r="I84" i="6"/>
  <c r="H84" i="6"/>
  <c r="D84" i="6"/>
  <c r="AC83" i="6"/>
  <c r="AB83" i="6"/>
  <c r="X83" i="6"/>
  <c r="W83" i="6"/>
  <c r="S83" i="6"/>
  <c r="P83" i="6"/>
  <c r="O83" i="6"/>
  <c r="N83" i="6"/>
  <c r="M83" i="6" s="1"/>
  <c r="J83" i="6"/>
  <c r="I83" i="6"/>
  <c r="H83" i="6"/>
  <c r="D83" i="6"/>
  <c r="AC82" i="6"/>
  <c r="AB82" i="6"/>
  <c r="X82" i="6"/>
  <c r="W82" i="6"/>
  <c r="S82" i="6"/>
  <c r="P82" i="6"/>
  <c r="O82" i="6"/>
  <c r="N82" i="6"/>
  <c r="M82" i="6" s="1"/>
  <c r="J82" i="6"/>
  <c r="I82" i="6"/>
  <c r="H82" i="6"/>
  <c r="D82" i="6"/>
  <c r="AC81" i="6"/>
  <c r="AB81" i="6"/>
  <c r="X81" i="6"/>
  <c r="W81" i="6"/>
  <c r="S81" i="6"/>
  <c r="O81" i="6"/>
  <c r="N81" i="6"/>
  <c r="J81" i="6"/>
  <c r="I81" i="6"/>
  <c r="H81" i="6"/>
  <c r="G81" i="6" s="1"/>
  <c r="D81" i="6"/>
  <c r="AC80" i="6"/>
  <c r="AB80" i="6"/>
  <c r="X80" i="6"/>
  <c r="W80" i="6"/>
  <c r="Z80" i="6" s="1"/>
  <c r="S80" i="6"/>
  <c r="O80" i="6"/>
  <c r="N80" i="6"/>
  <c r="J80" i="6"/>
  <c r="V80" i="6" s="1"/>
  <c r="I80" i="6"/>
  <c r="H80" i="6"/>
  <c r="D80" i="6"/>
  <c r="AC79" i="6"/>
  <c r="AB79" i="6"/>
  <c r="X79" i="6"/>
  <c r="W79" i="6"/>
  <c r="S79" i="6"/>
  <c r="O79" i="6"/>
  <c r="N79" i="6"/>
  <c r="J79" i="6"/>
  <c r="I79" i="6"/>
  <c r="H79" i="6"/>
  <c r="G79" i="6" s="1"/>
  <c r="D79" i="6"/>
  <c r="AC78" i="6"/>
  <c r="AB78" i="6"/>
  <c r="X78" i="6"/>
  <c r="W78" i="6"/>
  <c r="S78" i="6"/>
  <c r="O78" i="6"/>
  <c r="N78" i="6"/>
  <c r="J78" i="6"/>
  <c r="I78" i="6"/>
  <c r="H78" i="6"/>
  <c r="D78" i="6"/>
  <c r="AC77" i="6"/>
  <c r="AB77" i="6"/>
  <c r="X77" i="6"/>
  <c r="W77" i="6"/>
  <c r="S77" i="6"/>
  <c r="O77" i="6"/>
  <c r="N77" i="6"/>
  <c r="J77" i="6"/>
  <c r="I77" i="6"/>
  <c r="H77" i="6"/>
  <c r="D77" i="6"/>
  <c r="AC76" i="6"/>
  <c r="AB76" i="6"/>
  <c r="X76" i="6"/>
  <c r="W76" i="6"/>
  <c r="O76" i="6"/>
  <c r="M76" i="6" s="1"/>
  <c r="N76" i="6"/>
  <c r="J76" i="6"/>
  <c r="I76" i="6"/>
  <c r="H76" i="6"/>
  <c r="D76" i="6"/>
  <c r="AC75" i="6"/>
  <c r="AB75" i="6"/>
  <c r="X75" i="6"/>
  <c r="W75" i="6"/>
  <c r="O75" i="6"/>
  <c r="N75" i="6"/>
  <c r="J75" i="6"/>
  <c r="I75" i="6"/>
  <c r="H75" i="6"/>
  <c r="G75" i="6" s="1"/>
  <c r="D75" i="6"/>
  <c r="AC74" i="6"/>
  <c r="AB74" i="6"/>
  <c r="X74" i="6"/>
  <c r="W74" i="6"/>
  <c r="O74" i="6"/>
  <c r="N74" i="6"/>
  <c r="J74" i="6"/>
  <c r="I74" i="6"/>
  <c r="H74" i="6"/>
  <c r="D74" i="6"/>
  <c r="AC73" i="6"/>
  <c r="AB73" i="6"/>
  <c r="X73" i="6"/>
  <c r="W73" i="6"/>
  <c r="O73" i="6"/>
  <c r="N73" i="6"/>
  <c r="J73" i="6"/>
  <c r="I73" i="6"/>
  <c r="H73" i="6"/>
  <c r="D73" i="6"/>
  <c r="AC72" i="6"/>
  <c r="AB72" i="6"/>
  <c r="X72" i="6"/>
  <c r="W72" i="6"/>
  <c r="O72" i="6"/>
  <c r="N72" i="6"/>
  <c r="J72" i="6"/>
  <c r="I72" i="6"/>
  <c r="H72" i="6"/>
  <c r="D72" i="6"/>
  <c r="V72" i="6" s="1"/>
  <c r="AC71" i="6"/>
  <c r="AB71" i="6"/>
  <c r="X71" i="6"/>
  <c r="W71" i="6"/>
  <c r="O71" i="6"/>
  <c r="N71" i="6"/>
  <c r="J71" i="6"/>
  <c r="I71" i="6"/>
  <c r="H71" i="6"/>
  <c r="G71" i="6" s="1"/>
  <c r="D71" i="6"/>
  <c r="AC70" i="6"/>
  <c r="AB70" i="6"/>
  <c r="X70" i="6"/>
  <c r="W70" i="6"/>
  <c r="O70" i="6"/>
  <c r="N70" i="6"/>
  <c r="J70" i="6"/>
  <c r="I70" i="6"/>
  <c r="H70" i="6"/>
  <c r="D70" i="6"/>
  <c r="AC69" i="6"/>
  <c r="AB69" i="6"/>
  <c r="X69" i="6"/>
  <c r="W69" i="6"/>
  <c r="J69" i="6"/>
  <c r="D69" i="6"/>
  <c r="X68" i="6"/>
  <c r="W68" i="6"/>
  <c r="S68" i="6"/>
  <c r="P68" i="6"/>
  <c r="O68" i="6"/>
  <c r="N68" i="6"/>
  <c r="J68" i="6"/>
  <c r="V68" i="6" s="1"/>
  <c r="I68" i="6"/>
  <c r="H68" i="6"/>
  <c r="G68" i="6" s="1"/>
  <c r="D68" i="6"/>
  <c r="AC67" i="6"/>
  <c r="AB67" i="6"/>
  <c r="X67" i="6"/>
  <c r="W67" i="6"/>
  <c r="S67" i="6"/>
  <c r="P67" i="6"/>
  <c r="O67" i="6"/>
  <c r="N67" i="6"/>
  <c r="J67" i="6"/>
  <c r="V67" i="6" s="1"/>
  <c r="I67" i="6"/>
  <c r="H67" i="6"/>
  <c r="G67" i="6" s="1"/>
  <c r="D67" i="6"/>
  <c r="AC66" i="6"/>
  <c r="X66" i="6"/>
  <c r="W66" i="6"/>
  <c r="S66" i="6"/>
  <c r="P66" i="6"/>
  <c r="O66" i="6"/>
  <c r="N66" i="6"/>
  <c r="M66" i="6" s="1"/>
  <c r="J66" i="6"/>
  <c r="I66" i="6"/>
  <c r="H66" i="6"/>
  <c r="G66" i="6" s="1"/>
  <c r="D66" i="6"/>
  <c r="AC65" i="6"/>
  <c r="AB65" i="6"/>
  <c r="X65" i="6"/>
  <c r="W65" i="6"/>
  <c r="S65" i="6"/>
  <c r="P65" i="6"/>
  <c r="O65" i="6"/>
  <c r="N65" i="6"/>
  <c r="J65" i="6"/>
  <c r="I65" i="6"/>
  <c r="H65" i="6"/>
  <c r="G65" i="6" s="1"/>
  <c r="D65" i="6"/>
  <c r="AC64" i="6"/>
  <c r="AB64" i="6"/>
  <c r="X64" i="6"/>
  <c r="W64" i="6"/>
  <c r="S64" i="6"/>
  <c r="P64" i="6"/>
  <c r="O64" i="6"/>
  <c r="N64" i="6"/>
  <c r="J64" i="6"/>
  <c r="V64" i="6" s="1"/>
  <c r="I64" i="6"/>
  <c r="H64" i="6"/>
  <c r="G64" i="6" s="1"/>
  <c r="D64" i="6"/>
  <c r="AC63" i="6"/>
  <c r="AB63" i="6"/>
  <c r="X63" i="6"/>
  <c r="W63" i="6"/>
  <c r="Z64" i="6" s="1"/>
  <c r="S63" i="6"/>
  <c r="O63" i="6"/>
  <c r="N63" i="6"/>
  <c r="M63" i="6" s="1"/>
  <c r="J63" i="6"/>
  <c r="I63" i="6"/>
  <c r="H63" i="6"/>
  <c r="G63" i="6" s="1"/>
  <c r="D63" i="6"/>
  <c r="AC62" i="6"/>
  <c r="AB62" i="6"/>
  <c r="X62" i="6"/>
  <c r="W62" i="6"/>
  <c r="Z62" i="6" s="1"/>
  <c r="S62" i="6"/>
  <c r="O62" i="6"/>
  <c r="N62" i="6"/>
  <c r="J62" i="6"/>
  <c r="V62" i="6" s="1"/>
  <c r="I62" i="6"/>
  <c r="H62" i="6"/>
  <c r="D62" i="6"/>
  <c r="AC61" i="6"/>
  <c r="AB61" i="6"/>
  <c r="X61" i="6"/>
  <c r="AA61" i="6" s="1"/>
  <c r="W61" i="6"/>
  <c r="Z61" i="6" s="1"/>
  <c r="S61" i="6"/>
  <c r="O61" i="6"/>
  <c r="N61" i="6"/>
  <c r="J61" i="6"/>
  <c r="I61" i="6"/>
  <c r="H61" i="6"/>
  <c r="D61" i="6"/>
  <c r="AC60" i="6"/>
  <c r="AB60" i="6"/>
  <c r="X60" i="6"/>
  <c r="W60" i="6"/>
  <c r="S60" i="6"/>
  <c r="O60" i="6"/>
  <c r="N60" i="6"/>
  <c r="J60" i="6"/>
  <c r="V60" i="6" s="1"/>
  <c r="I60" i="6"/>
  <c r="H60" i="6"/>
  <c r="G60" i="6" s="1"/>
  <c r="D60" i="6"/>
  <c r="AC59" i="6"/>
  <c r="AB59" i="6"/>
  <c r="X59" i="6"/>
  <c r="W59" i="6"/>
  <c r="O59" i="6"/>
  <c r="N59" i="6"/>
  <c r="J59" i="6"/>
  <c r="I59" i="6"/>
  <c r="H59" i="6"/>
  <c r="D59" i="6"/>
  <c r="AC58" i="6"/>
  <c r="AB58" i="6"/>
  <c r="X58" i="6"/>
  <c r="W58" i="6"/>
  <c r="O58" i="6"/>
  <c r="N58" i="6"/>
  <c r="J58" i="6"/>
  <c r="V58" i="6" s="1"/>
  <c r="I58" i="6"/>
  <c r="H58" i="6"/>
  <c r="G58" i="6" s="1"/>
  <c r="D58" i="6"/>
  <c r="AC57" i="6"/>
  <c r="AB57" i="6"/>
  <c r="X57" i="6"/>
  <c r="W57" i="6"/>
  <c r="O57" i="6"/>
  <c r="N57" i="6"/>
  <c r="J57" i="6"/>
  <c r="V57" i="6" s="1"/>
  <c r="I57" i="6"/>
  <c r="H57" i="6"/>
  <c r="G57" i="6" s="1"/>
  <c r="D57" i="6"/>
  <c r="AC56" i="6"/>
  <c r="AB56" i="6"/>
  <c r="AC55" i="6"/>
  <c r="AB55" i="6"/>
  <c r="X55" i="6"/>
  <c r="W55" i="6"/>
  <c r="O55" i="6"/>
  <c r="N55" i="6"/>
  <c r="J55" i="6"/>
  <c r="V55" i="6" s="1"/>
  <c r="I55" i="6"/>
  <c r="H55" i="6"/>
  <c r="D55" i="6"/>
  <c r="AC54" i="6"/>
  <c r="AB54" i="6"/>
  <c r="X54" i="6"/>
  <c r="W54" i="6"/>
  <c r="O54" i="6"/>
  <c r="M54" i="6" s="1"/>
  <c r="N54" i="6"/>
  <c r="J54" i="6"/>
  <c r="V54" i="6" s="1"/>
  <c r="I54" i="6"/>
  <c r="H54" i="6"/>
  <c r="D54" i="6"/>
  <c r="AC53" i="6"/>
  <c r="AB53" i="6"/>
  <c r="X53" i="6"/>
  <c r="W53" i="6"/>
  <c r="J53" i="6"/>
  <c r="D53" i="6"/>
  <c r="AC52" i="6"/>
  <c r="AB52" i="6"/>
  <c r="AC50" i="6"/>
  <c r="AB50" i="6"/>
  <c r="X50" i="6"/>
  <c r="AA51" i="6" s="1"/>
  <c r="W50" i="6"/>
  <c r="Z51" i="6" s="1"/>
  <c r="S50" i="6"/>
  <c r="P50" i="6"/>
  <c r="N50" i="6"/>
  <c r="M50" i="6" s="1"/>
  <c r="J50" i="6"/>
  <c r="V50" i="6" s="1"/>
  <c r="Y51" i="6" s="1"/>
  <c r="I50" i="6"/>
  <c r="H50" i="6"/>
  <c r="D50" i="6"/>
  <c r="AC49" i="6"/>
  <c r="AB49" i="6"/>
  <c r="X49" i="6"/>
  <c r="W49" i="6"/>
  <c r="S49" i="6"/>
  <c r="P49" i="6"/>
  <c r="O49" i="6"/>
  <c r="N49" i="6"/>
  <c r="J49" i="6"/>
  <c r="V49" i="6" s="1"/>
  <c r="I49" i="6"/>
  <c r="H49" i="6"/>
  <c r="D49" i="6"/>
  <c r="AC48" i="6"/>
  <c r="AB48" i="6"/>
  <c r="X48" i="6"/>
  <c r="W48" i="6"/>
  <c r="S48" i="6"/>
  <c r="P48" i="6"/>
  <c r="O48" i="6"/>
  <c r="N48" i="6"/>
  <c r="J48" i="6"/>
  <c r="I48" i="6"/>
  <c r="H48" i="6"/>
  <c r="D48" i="6"/>
  <c r="AC47" i="6"/>
  <c r="AB47" i="6"/>
  <c r="X47" i="6"/>
  <c r="W47" i="6"/>
  <c r="S47" i="6"/>
  <c r="P47" i="6"/>
  <c r="O47" i="6"/>
  <c r="N47" i="6"/>
  <c r="J47" i="6"/>
  <c r="I47" i="6"/>
  <c r="H47" i="6"/>
  <c r="D47" i="6"/>
  <c r="AC46" i="6"/>
  <c r="AB46" i="6"/>
  <c r="X46" i="6"/>
  <c r="W46" i="6"/>
  <c r="S46" i="6"/>
  <c r="P46" i="6"/>
  <c r="O46" i="6"/>
  <c r="N46" i="6"/>
  <c r="J46" i="6"/>
  <c r="I46" i="6"/>
  <c r="H46" i="6"/>
  <c r="D46" i="6"/>
  <c r="AC45" i="6"/>
  <c r="AB45" i="6"/>
  <c r="X45" i="6"/>
  <c r="W45" i="6"/>
  <c r="S45" i="6"/>
  <c r="O45" i="6"/>
  <c r="N45" i="6"/>
  <c r="J45" i="6"/>
  <c r="I45" i="6"/>
  <c r="H45" i="6"/>
  <c r="D45" i="6"/>
  <c r="AC44" i="6"/>
  <c r="X44" i="6"/>
  <c r="W44" i="6"/>
  <c r="S44" i="6"/>
  <c r="O44" i="6"/>
  <c r="N44" i="6"/>
  <c r="J44" i="6"/>
  <c r="I44" i="6"/>
  <c r="H44" i="6"/>
  <c r="D44" i="6"/>
  <c r="AC43" i="6"/>
  <c r="AB43" i="6"/>
  <c r="X43" i="6"/>
  <c r="W43" i="6"/>
  <c r="S43" i="6"/>
  <c r="O43" i="6"/>
  <c r="N43" i="6"/>
  <c r="M43" i="6" s="1"/>
  <c r="J43" i="6"/>
  <c r="I43" i="6"/>
  <c r="H43" i="6"/>
  <c r="D43" i="6"/>
  <c r="AC42" i="6"/>
  <c r="AB42" i="6"/>
  <c r="X42" i="6"/>
  <c r="W42" i="6"/>
  <c r="S42" i="6"/>
  <c r="O42" i="6"/>
  <c r="N42" i="6"/>
  <c r="J42" i="6"/>
  <c r="I42" i="6"/>
  <c r="H42" i="6"/>
  <c r="D42" i="6"/>
  <c r="AC41" i="6"/>
  <c r="AB41" i="6"/>
  <c r="X41" i="6"/>
  <c r="W41" i="6"/>
  <c r="O41" i="6"/>
  <c r="N41" i="6"/>
  <c r="J41" i="6"/>
  <c r="I41" i="6"/>
  <c r="H41" i="6"/>
  <c r="D41" i="6"/>
  <c r="AC40" i="6"/>
  <c r="AB40" i="6"/>
  <c r="X40" i="6"/>
  <c r="W40" i="6"/>
  <c r="O40" i="6"/>
  <c r="N40" i="6"/>
  <c r="J40" i="6"/>
  <c r="I40" i="6"/>
  <c r="H40" i="6"/>
  <c r="D40" i="6"/>
  <c r="AC39" i="6"/>
  <c r="X39" i="6"/>
  <c r="W39" i="6"/>
  <c r="O39" i="6"/>
  <c r="N39" i="6"/>
  <c r="J39" i="6"/>
  <c r="I39" i="6"/>
  <c r="H39" i="6"/>
  <c r="D39" i="6"/>
  <c r="AC38" i="6"/>
  <c r="AB38" i="6"/>
  <c r="X38" i="6"/>
  <c r="W38" i="6"/>
  <c r="O38" i="6"/>
  <c r="N38" i="6"/>
  <c r="J38" i="6"/>
  <c r="I38" i="6"/>
  <c r="H38" i="6"/>
  <c r="D38" i="6"/>
  <c r="AC37" i="6"/>
  <c r="X37" i="6"/>
  <c r="W37" i="6"/>
  <c r="O37" i="6"/>
  <c r="N37" i="6"/>
  <c r="J37" i="6"/>
  <c r="I37" i="6"/>
  <c r="H37" i="6"/>
  <c r="D37" i="6"/>
  <c r="AC36" i="6"/>
  <c r="AB36" i="6"/>
  <c r="X36" i="6"/>
  <c r="W36" i="6"/>
  <c r="J36" i="6"/>
  <c r="D36" i="6"/>
  <c r="AC35" i="6"/>
  <c r="AB35" i="6"/>
  <c r="X35" i="6"/>
  <c r="W35" i="6"/>
  <c r="S35" i="6"/>
  <c r="P35" i="6"/>
  <c r="O35" i="6"/>
  <c r="N35" i="6"/>
  <c r="J35" i="6"/>
  <c r="I35" i="6"/>
  <c r="H35" i="6"/>
  <c r="D35" i="6"/>
  <c r="AC34" i="6"/>
  <c r="AB34" i="6"/>
  <c r="X34" i="6"/>
  <c r="W34" i="6"/>
  <c r="S34" i="6"/>
  <c r="P34" i="6"/>
  <c r="O34" i="6"/>
  <c r="N34" i="6"/>
  <c r="J34" i="6"/>
  <c r="V34" i="6" s="1"/>
  <c r="I34" i="6"/>
  <c r="H34" i="6"/>
  <c r="D34" i="6"/>
  <c r="AC33" i="6"/>
  <c r="AB33" i="6"/>
  <c r="X33" i="6"/>
  <c r="W33" i="6"/>
  <c r="S33" i="6"/>
  <c r="P33" i="6"/>
  <c r="O33" i="6"/>
  <c r="N33" i="6"/>
  <c r="J33" i="6"/>
  <c r="I33" i="6"/>
  <c r="H33" i="6"/>
  <c r="G33" i="6" s="1"/>
  <c r="D33" i="6"/>
  <c r="AC32" i="6"/>
  <c r="AB32" i="6"/>
  <c r="X32" i="6"/>
  <c r="W32" i="6"/>
  <c r="V32" i="6"/>
  <c r="S32" i="6"/>
  <c r="P32" i="6"/>
  <c r="O32" i="6"/>
  <c r="N32" i="6"/>
  <c r="M32" i="6" s="1"/>
  <c r="J32" i="6"/>
  <c r="I32" i="6"/>
  <c r="H32" i="6"/>
  <c r="G32" i="6" s="1"/>
  <c r="D32" i="6"/>
  <c r="AC31" i="6"/>
  <c r="AB31" i="6"/>
  <c r="X31" i="6"/>
  <c r="W31" i="6"/>
  <c r="S31" i="6"/>
  <c r="P31" i="6"/>
  <c r="O31" i="6"/>
  <c r="N31" i="6"/>
  <c r="J31" i="6"/>
  <c r="I31" i="6"/>
  <c r="H31" i="6"/>
  <c r="D31" i="6"/>
  <c r="AC30" i="6"/>
  <c r="AB30" i="6"/>
  <c r="X30" i="6"/>
  <c r="W30" i="6"/>
  <c r="S30" i="6"/>
  <c r="P30" i="6"/>
  <c r="O30" i="6"/>
  <c r="N30" i="6"/>
  <c r="J30" i="6"/>
  <c r="I30" i="6"/>
  <c r="H30" i="6"/>
  <c r="G30" i="6" s="1"/>
  <c r="D30" i="6"/>
  <c r="AC29" i="6"/>
  <c r="AB29" i="6"/>
  <c r="X29" i="6"/>
  <c r="W29" i="6"/>
  <c r="S29" i="6"/>
  <c r="O29" i="6"/>
  <c r="N29" i="6"/>
  <c r="J29" i="6"/>
  <c r="I29" i="6"/>
  <c r="H29" i="6"/>
  <c r="G29" i="6" s="1"/>
  <c r="D29" i="6"/>
  <c r="AC28" i="6"/>
  <c r="AB28" i="6"/>
  <c r="X28" i="6"/>
  <c r="AA28" i="6" s="1"/>
  <c r="W28" i="6"/>
  <c r="S28" i="6"/>
  <c r="O28" i="6"/>
  <c r="N28" i="6"/>
  <c r="J28" i="6"/>
  <c r="I28" i="6"/>
  <c r="H28" i="6"/>
  <c r="D28" i="6"/>
  <c r="AC27" i="6"/>
  <c r="AB27" i="6"/>
  <c r="X27" i="6"/>
  <c r="W27" i="6"/>
  <c r="S27" i="6"/>
  <c r="O27" i="6"/>
  <c r="N27" i="6"/>
  <c r="J27" i="6"/>
  <c r="I27" i="6"/>
  <c r="H27" i="6"/>
  <c r="D27" i="6"/>
  <c r="AC26" i="6"/>
  <c r="AB26" i="6"/>
  <c r="X26" i="6"/>
  <c r="W26" i="6"/>
  <c r="S26" i="6"/>
  <c r="O26" i="6"/>
  <c r="N26" i="6"/>
  <c r="J26" i="6"/>
  <c r="I26" i="6"/>
  <c r="H26" i="6"/>
  <c r="D26" i="6"/>
  <c r="AC25" i="6"/>
  <c r="AB25" i="6"/>
  <c r="X25" i="6"/>
  <c r="W25" i="6"/>
  <c r="O25" i="6"/>
  <c r="N25" i="6"/>
  <c r="M25" i="6" s="1"/>
  <c r="J25" i="6"/>
  <c r="I25" i="6"/>
  <c r="H25" i="6"/>
  <c r="D25" i="6"/>
  <c r="AC24" i="6"/>
  <c r="AB24" i="6"/>
  <c r="X24" i="6"/>
  <c r="W24" i="6"/>
  <c r="O24" i="6"/>
  <c r="N24" i="6"/>
  <c r="J24" i="6"/>
  <c r="I24" i="6"/>
  <c r="H24" i="6"/>
  <c r="D24" i="6"/>
  <c r="V24" i="6" s="1"/>
  <c r="AC23" i="6"/>
  <c r="AB23" i="6"/>
  <c r="X23" i="6"/>
  <c r="W23" i="6"/>
  <c r="O23" i="6"/>
  <c r="N23" i="6"/>
  <c r="M23" i="6" s="1"/>
  <c r="J23" i="6"/>
  <c r="I23" i="6"/>
  <c r="H23" i="6"/>
  <c r="D23" i="6"/>
  <c r="AC22" i="6"/>
  <c r="AB22" i="6"/>
  <c r="X22" i="6"/>
  <c r="W22" i="6"/>
  <c r="O22" i="6"/>
  <c r="N22" i="6"/>
  <c r="J22" i="6"/>
  <c r="I22" i="6"/>
  <c r="H22" i="6"/>
  <c r="D22" i="6"/>
  <c r="AC21" i="6"/>
  <c r="AB21" i="6"/>
  <c r="X21" i="6"/>
  <c r="W21" i="6"/>
  <c r="O21" i="6"/>
  <c r="N21" i="6"/>
  <c r="M21" i="6" s="1"/>
  <c r="J21" i="6"/>
  <c r="V21" i="6" s="1"/>
  <c r="I21" i="6"/>
  <c r="H21" i="6"/>
  <c r="D21" i="6"/>
  <c r="AC20" i="6"/>
  <c r="AB20" i="6"/>
  <c r="X20" i="6"/>
  <c r="W20" i="6"/>
  <c r="J20" i="6"/>
  <c r="D20" i="6"/>
  <c r="AC18" i="6"/>
  <c r="X18" i="6"/>
  <c r="AA19" i="6" s="1"/>
  <c r="W18" i="6"/>
  <c r="Z19" i="6" s="1"/>
  <c r="S18" i="6"/>
  <c r="P18" i="6"/>
  <c r="O18" i="6"/>
  <c r="N18" i="6"/>
  <c r="J18" i="6"/>
  <c r="I18" i="6"/>
  <c r="H18" i="6"/>
  <c r="G18" i="6" s="1"/>
  <c r="D18" i="6"/>
  <c r="AC17" i="6"/>
  <c r="AB17" i="6"/>
  <c r="X17" i="6"/>
  <c r="W17" i="6"/>
  <c r="S17" i="6"/>
  <c r="P17" i="6"/>
  <c r="O17" i="6"/>
  <c r="N17" i="6"/>
  <c r="J17" i="6"/>
  <c r="D17" i="6"/>
  <c r="AC16" i="6"/>
  <c r="AB16" i="6"/>
  <c r="X16" i="6"/>
  <c r="W16" i="6"/>
  <c r="S16" i="6"/>
  <c r="P16" i="6"/>
  <c r="O16" i="6"/>
  <c r="N16" i="6"/>
  <c r="J16" i="6"/>
  <c r="D16" i="6"/>
  <c r="AC15" i="6"/>
  <c r="AB15" i="6"/>
  <c r="X15" i="6"/>
  <c r="W15" i="6"/>
  <c r="S15" i="6"/>
  <c r="P15" i="6"/>
  <c r="O15" i="6"/>
  <c r="N15" i="6"/>
  <c r="J15" i="6"/>
  <c r="I15" i="6"/>
  <c r="H15" i="6"/>
  <c r="D15" i="6"/>
  <c r="AC14" i="6"/>
  <c r="AB14" i="6"/>
  <c r="X14" i="6"/>
  <c r="W14" i="6"/>
  <c r="S14" i="6"/>
  <c r="P14" i="6"/>
  <c r="O14" i="6"/>
  <c r="N14" i="6"/>
  <c r="J14" i="6"/>
  <c r="I14" i="6"/>
  <c r="H14" i="6"/>
  <c r="G14" i="6" s="1"/>
  <c r="D14" i="6"/>
  <c r="AC13" i="6"/>
  <c r="AB13" i="6"/>
  <c r="X13" i="6"/>
  <c r="AA14" i="6" s="1"/>
  <c r="W13" i="6"/>
  <c r="S13" i="6"/>
  <c r="O13" i="6"/>
  <c r="N13" i="6"/>
  <c r="M13" i="6" s="1"/>
  <c r="J13" i="6"/>
  <c r="I13" i="6"/>
  <c r="H13" i="6"/>
  <c r="G13" i="6"/>
  <c r="D13" i="6"/>
  <c r="AC12" i="6"/>
  <c r="X12" i="6"/>
  <c r="W12" i="6"/>
  <c r="S12" i="6"/>
  <c r="O12" i="6"/>
  <c r="N12" i="6"/>
  <c r="I12" i="6"/>
  <c r="H12" i="6"/>
  <c r="G12" i="6" s="1"/>
  <c r="D12" i="6"/>
  <c r="V12" i="6" s="1"/>
  <c r="AC11" i="6"/>
  <c r="AB11" i="6"/>
  <c r="X11" i="6"/>
  <c r="W11" i="6"/>
  <c r="S11" i="6"/>
  <c r="O11" i="6"/>
  <c r="N11" i="6"/>
  <c r="I11" i="6"/>
  <c r="H11" i="6"/>
  <c r="G11" i="6"/>
  <c r="D11" i="6"/>
  <c r="V11" i="6" s="1"/>
  <c r="AC10" i="6"/>
  <c r="AB10" i="6"/>
  <c r="X10" i="6"/>
  <c r="W10" i="6"/>
  <c r="S10" i="6"/>
  <c r="O10" i="6"/>
  <c r="M10" i="6" s="1"/>
  <c r="N10" i="6"/>
  <c r="J10" i="6"/>
  <c r="I10" i="6"/>
  <c r="G10" i="6" s="1"/>
  <c r="H10" i="6"/>
  <c r="D10" i="6"/>
  <c r="AC9" i="6"/>
  <c r="AB9" i="6"/>
  <c r="AC8" i="6"/>
  <c r="X8" i="6"/>
  <c r="AA8" i="6" s="1"/>
  <c r="W8" i="6"/>
  <c r="Z8" i="6" s="1"/>
  <c r="O8" i="6"/>
  <c r="N8" i="6"/>
  <c r="M8" i="6" s="1"/>
  <c r="J8" i="6"/>
  <c r="I8" i="6"/>
  <c r="H8" i="6"/>
  <c r="D8" i="6"/>
  <c r="AC7" i="6"/>
  <c r="AC6" i="6"/>
  <c r="AC5" i="6"/>
  <c r="X5" i="6"/>
  <c r="W5" i="6"/>
  <c r="J5" i="6"/>
  <c r="V5" i="6" s="1"/>
  <c r="D5" i="6"/>
  <c r="AC4" i="6"/>
  <c r="AB4" i="6"/>
  <c r="G76" i="6" l="1"/>
  <c r="M78" i="6"/>
  <c r="G28" i="6"/>
  <c r="M37" i="6"/>
  <c r="Z54" i="6"/>
  <c r="AA70" i="6"/>
  <c r="AA72" i="6"/>
  <c r="Z67" i="6"/>
  <c r="Z68" i="6"/>
  <c r="M70" i="6"/>
  <c r="M72" i="6"/>
  <c r="Z111" i="6"/>
  <c r="Z110" i="6"/>
  <c r="Y110" i="6"/>
  <c r="Y111" i="6"/>
  <c r="AA110" i="6"/>
  <c r="AA111" i="6"/>
  <c r="V75" i="6"/>
  <c r="Z21" i="6"/>
  <c r="Z23" i="6"/>
  <c r="Z25" i="6"/>
  <c r="AA27" i="6"/>
  <c r="Z44" i="6"/>
  <c r="M11" i="6"/>
  <c r="V78" i="6"/>
  <c r="V106" i="6"/>
  <c r="V94" i="6"/>
  <c r="Y94" i="6" s="1"/>
  <c r="V96" i="6"/>
  <c r="M14" i="6"/>
  <c r="M15" i="6"/>
  <c r="M16" i="6"/>
  <c r="M18" i="6"/>
  <c r="M26" i="6"/>
  <c r="AA29" i="6"/>
  <c r="M35" i="6"/>
  <c r="M38" i="6"/>
  <c r="V39" i="6"/>
  <c r="AA40" i="6"/>
  <c r="V43" i="6"/>
  <c r="Z43" i="6"/>
  <c r="V53" i="6"/>
  <c r="V69" i="6"/>
  <c r="V70" i="6"/>
  <c r="V74" i="6"/>
  <c r="Y75" i="6" s="1"/>
  <c r="Z48" i="6"/>
  <c r="AA78" i="6"/>
  <c r="AA12" i="6"/>
  <c r="M17" i="6"/>
  <c r="G22" i="6"/>
  <c r="M34" i="6"/>
  <c r="V36" i="6"/>
  <c r="M41" i="6"/>
  <c r="M48" i="6"/>
  <c r="G49" i="6"/>
  <c r="AA65" i="6"/>
  <c r="AA68" i="6"/>
  <c r="Z73" i="6"/>
  <c r="G78" i="6"/>
  <c r="V83" i="6"/>
  <c r="Y83" i="6" s="1"/>
  <c r="Z83" i="6"/>
  <c r="Z84" i="6"/>
  <c r="Z14" i="6"/>
  <c r="AA57" i="6"/>
  <c r="V10" i="6"/>
  <c r="Y11" i="6" s="1"/>
  <c r="Z11" i="6"/>
  <c r="G21" i="6"/>
  <c r="AA25" i="6"/>
  <c r="G25" i="6"/>
  <c r="Z26" i="6"/>
  <c r="M27" i="6"/>
  <c r="V30" i="6"/>
  <c r="Y30" i="6" s="1"/>
  <c r="G34" i="6"/>
  <c r="G37" i="6"/>
  <c r="V38" i="6"/>
  <c r="G40" i="6"/>
  <c r="M40" i="6"/>
  <c r="Z42" i="6"/>
  <c r="G42" i="6"/>
  <c r="M42" i="6"/>
  <c r="AA42" i="6"/>
  <c r="AA49" i="6"/>
  <c r="G55" i="6"/>
  <c r="AA59" i="6"/>
  <c r="G59" i="6"/>
  <c r="M61" i="6"/>
  <c r="V71" i="6"/>
  <c r="Y71" i="6" s="1"/>
  <c r="G72" i="6"/>
  <c r="Z76" i="6"/>
  <c r="M80" i="6"/>
  <c r="M85" i="6"/>
  <c r="AA85" i="6"/>
  <c r="V97" i="6"/>
  <c r="Z13" i="6"/>
  <c r="V8" i="6"/>
  <c r="V15" i="6"/>
  <c r="V17" i="6"/>
  <c r="M24" i="6"/>
  <c r="V29" i="6"/>
  <c r="M30" i="6"/>
  <c r="Z32" i="6"/>
  <c r="M31" i="6"/>
  <c r="V41" i="6"/>
  <c r="AA41" i="6"/>
  <c r="V45" i="6"/>
  <c r="G46" i="6"/>
  <c r="M46" i="6"/>
  <c r="V46" i="6"/>
  <c r="V47" i="6"/>
  <c r="Y48" i="6" s="1"/>
  <c r="V48" i="6"/>
  <c r="Y49" i="6" s="1"/>
  <c r="M58" i="6"/>
  <c r="AA60" i="6"/>
  <c r="G61" i="6"/>
  <c r="V63" i="6"/>
  <c r="Y63" i="6" s="1"/>
  <c r="V65" i="6"/>
  <c r="M75" i="6"/>
  <c r="G85" i="6"/>
  <c r="V99" i="6"/>
  <c r="V103" i="6"/>
  <c r="M12" i="6"/>
  <c r="V14" i="6"/>
  <c r="Z18" i="6"/>
  <c r="Z35" i="6"/>
  <c r="Z37" i="6"/>
  <c r="AA83" i="6"/>
  <c r="AA84" i="6"/>
  <c r="Z105" i="6"/>
  <c r="Z71" i="6"/>
  <c r="Z72" i="6"/>
  <c r="AA75" i="6"/>
  <c r="AA74" i="6"/>
  <c r="Y8" i="6"/>
  <c r="Z10" i="6"/>
  <c r="Z12" i="6"/>
  <c r="G38" i="6"/>
  <c r="Y46" i="6"/>
  <c r="Z15" i="6"/>
  <c r="G8" i="6"/>
  <c r="V13" i="6"/>
  <c r="Y13" i="6" s="1"/>
  <c r="G15" i="6"/>
  <c r="AA15" i="6"/>
  <c r="Z24" i="6"/>
  <c r="V27" i="6"/>
  <c r="Z27" i="6"/>
  <c r="V37" i="6"/>
  <c r="Z38" i="6"/>
  <c r="Y54" i="6"/>
  <c r="Z106" i="6"/>
  <c r="G16" i="6"/>
  <c r="AA17" i="6"/>
  <c r="M22" i="6"/>
  <c r="AA23" i="6"/>
  <c r="G24" i="6"/>
  <c r="G27" i="6"/>
  <c r="M28" i="6"/>
  <c r="V31" i="6"/>
  <c r="M33" i="6"/>
  <c r="G35" i="6"/>
  <c r="AA37" i="6"/>
  <c r="G39" i="6"/>
  <c r="M39" i="6"/>
  <c r="V40" i="6"/>
  <c r="V42" i="6"/>
  <c r="Y42" i="6" s="1"/>
  <c r="G47" i="6"/>
  <c r="M47" i="6"/>
  <c r="Z47" i="6"/>
  <c r="G54" i="6"/>
  <c r="Z55" i="6"/>
  <c r="Z57" i="6"/>
  <c r="Z59" i="6"/>
  <c r="M60" i="6"/>
  <c r="Z70" i="6"/>
  <c r="M71" i="6"/>
  <c r="AA73" i="6"/>
  <c r="G74" i="6"/>
  <c r="M77" i="6"/>
  <c r="V82" i="6"/>
  <c r="G84" i="6"/>
  <c r="V85" i="6"/>
  <c r="Y86" i="6" s="1"/>
  <c r="V90" i="6"/>
  <c r="Y91" i="6" s="1"/>
  <c r="Z91" i="6"/>
  <c r="G95" i="6"/>
  <c r="Z96" i="6"/>
  <c r="M97" i="6"/>
  <c r="Z99" i="6"/>
  <c r="Z102" i="6"/>
  <c r="Z103" i="6"/>
  <c r="AA104" i="6"/>
  <c r="G105" i="6"/>
  <c r="AA16" i="6"/>
  <c r="Z31" i="6"/>
  <c r="G41" i="6"/>
  <c r="Y55" i="6"/>
  <c r="Y57" i="6"/>
  <c r="AA63" i="6"/>
  <c r="Y68" i="6"/>
  <c r="AA76" i="6"/>
  <c r="AA77" i="6"/>
  <c r="Z79" i="6"/>
  <c r="Z81" i="6"/>
  <c r="Z82" i="6"/>
  <c r="AA91" i="6"/>
  <c r="AA102" i="6"/>
  <c r="V104" i="6"/>
  <c r="AA106" i="6"/>
  <c r="Z107" i="6"/>
  <c r="V18" i="6"/>
  <c r="Y19" i="6" s="1"/>
  <c r="AA21" i="6"/>
  <c r="Z22" i="6"/>
  <c r="V22" i="6"/>
  <c r="Y22" i="6" s="1"/>
  <c r="AA22" i="6"/>
  <c r="G23" i="6"/>
  <c r="G26" i="6"/>
  <c r="Z28" i="6"/>
  <c r="M29" i="6"/>
  <c r="Z29" i="6"/>
  <c r="AA30" i="6"/>
  <c r="G31" i="6"/>
  <c r="V35" i="6"/>
  <c r="Y35" i="6" s="1"/>
  <c r="Z39" i="6"/>
  <c r="AA43" i="6"/>
  <c r="M44" i="6"/>
  <c r="AA44" i="6"/>
  <c r="M45" i="6"/>
  <c r="AA48" i="6"/>
  <c r="M49" i="6"/>
  <c r="AA50" i="6"/>
  <c r="AA54" i="6"/>
  <c r="M55" i="6"/>
  <c r="M57" i="6"/>
  <c r="M62" i="6"/>
  <c r="AA64" i="6"/>
  <c r="Z65" i="6"/>
  <c r="AA66" i="6"/>
  <c r="AA67" i="6"/>
  <c r="G73" i="6"/>
  <c r="Z74" i="6"/>
  <c r="AA79" i="6"/>
  <c r="G80" i="6"/>
  <c r="M81" i="6"/>
  <c r="AA81" i="6"/>
  <c r="G82" i="6"/>
  <c r="AA82" i="6"/>
  <c r="V84" i="6"/>
  <c r="M86" i="6"/>
  <c r="Z86" i="6"/>
  <c r="M91" i="6"/>
  <c r="Z92" i="6"/>
  <c r="M93" i="6"/>
  <c r="V95" i="6"/>
  <c r="Y95" i="6" s="1"/>
  <c r="AA95" i="6"/>
  <c r="Z101" i="6"/>
  <c r="V105" i="6"/>
  <c r="G107" i="6"/>
  <c r="G108" i="6"/>
  <c r="AA108" i="6"/>
  <c r="Y12" i="6"/>
  <c r="AA31" i="6"/>
  <c r="Z33" i="6"/>
  <c r="Z34" i="6"/>
  <c r="G45" i="6"/>
  <c r="G44" i="6"/>
  <c r="Z16" i="6"/>
  <c r="V20" i="6"/>
  <c r="Y21" i="6" s="1"/>
  <c r="AA24" i="6"/>
  <c r="V25" i="6"/>
  <c r="Y25" i="6" s="1"/>
  <c r="V26" i="6"/>
  <c r="Z30" i="6"/>
  <c r="Y37" i="6"/>
  <c r="Z49" i="6"/>
  <c r="Z50" i="6"/>
  <c r="Y50" i="6"/>
  <c r="Y58" i="6"/>
  <c r="Z60" i="6"/>
  <c r="Y65" i="6"/>
  <c r="Z77" i="6"/>
  <c r="Z78" i="6"/>
  <c r="AA32" i="6"/>
  <c r="Z58" i="6"/>
  <c r="Z75" i="6"/>
  <c r="AA10" i="6"/>
  <c r="AA11" i="6"/>
  <c r="V16" i="6"/>
  <c r="Z17" i="6"/>
  <c r="AA18" i="6"/>
  <c r="AA26" i="6"/>
  <c r="V28" i="6"/>
  <c r="Y28" i="6" s="1"/>
  <c r="AA45" i="6"/>
  <c r="AA46" i="6"/>
  <c r="AA47" i="6"/>
  <c r="V59" i="6"/>
  <c r="V73" i="6"/>
  <c r="Y73" i="6" s="1"/>
  <c r="Z45" i="6"/>
  <c r="Z46" i="6"/>
  <c r="AA55" i="6"/>
  <c r="AA13" i="6"/>
  <c r="V23" i="6"/>
  <c r="V33" i="6"/>
  <c r="Y33" i="6" s="1"/>
  <c r="AA33" i="6"/>
  <c r="AA34" i="6"/>
  <c r="AA35" i="6"/>
  <c r="AA38" i="6"/>
  <c r="AA39" i="6"/>
  <c r="Z40" i="6"/>
  <c r="Z41" i="6"/>
  <c r="G43" i="6"/>
  <c r="V44" i="6"/>
  <c r="G50" i="6"/>
  <c r="V76" i="6"/>
  <c r="Y76" i="6" s="1"/>
  <c r="V79" i="6"/>
  <c r="AA58" i="6"/>
  <c r="M59" i="6"/>
  <c r="AA62" i="6"/>
  <c r="Z66" i="6"/>
  <c r="M67" i="6"/>
  <c r="M68" i="6"/>
  <c r="M73" i="6"/>
  <c r="M74" i="6"/>
  <c r="G77" i="6"/>
  <c r="M79" i="6"/>
  <c r="V81" i="6"/>
  <c r="Y81" i="6" s="1"/>
  <c r="G83" i="6"/>
  <c r="AA86" i="6"/>
  <c r="M88" i="6"/>
  <c r="Z100" i="6"/>
  <c r="M103" i="6"/>
  <c r="Z104" i="6"/>
  <c r="V107" i="6"/>
  <c r="Y107" i="6" s="1"/>
  <c r="G48" i="6"/>
  <c r="Z63" i="6"/>
  <c r="V66" i="6"/>
  <c r="Y66" i="6" s="1"/>
  <c r="AA71" i="6"/>
  <c r="AA80" i="6"/>
  <c r="Y92" i="6"/>
  <c r="AA93" i="6"/>
  <c r="AA97" i="6"/>
  <c r="Z98" i="6"/>
  <c r="M101" i="6"/>
  <c r="G103" i="6"/>
  <c r="V109" i="6"/>
  <c r="V61" i="6"/>
  <c r="Y61" i="6" s="1"/>
  <c r="G62" i="6"/>
  <c r="M64" i="6"/>
  <c r="M65" i="6"/>
  <c r="G70" i="6"/>
  <c r="V77" i="6"/>
  <c r="Z85" i="6"/>
  <c r="M92" i="6"/>
  <c r="Y93" i="6"/>
  <c r="M96" i="6"/>
  <c r="Y97" i="6"/>
  <c r="M99" i="6"/>
  <c r="G101" i="6"/>
  <c r="AA105" i="6"/>
  <c r="M106" i="6"/>
  <c r="Z108" i="6"/>
  <c r="V98" i="6"/>
  <c r="V100" i="6"/>
  <c r="V102" i="6"/>
  <c r="Y102" i="6" s="1"/>
  <c r="Y105" i="6" l="1"/>
  <c r="Y72" i="6"/>
  <c r="Y14" i="6"/>
  <c r="Y98" i="6"/>
  <c r="Y18" i="6"/>
  <c r="Y40" i="6"/>
  <c r="Y79" i="6"/>
  <c r="Y43" i="6"/>
  <c r="Y47" i="6"/>
  <c r="Y15" i="6"/>
  <c r="Y100" i="6"/>
  <c r="Y64" i="6"/>
  <c r="Y82" i="6"/>
  <c r="Y39" i="6"/>
  <c r="Y70" i="6"/>
  <c r="Y96" i="6"/>
  <c r="Y23" i="6"/>
  <c r="Y32" i="6"/>
  <c r="Y84" i="6"/>
  <c r="Y31" i="6"/>
  <c r="Y38" i="6"/>
  <c r="Y77" i="6"/>
  <c r="Y106" i="6"/>
  <c r="Y104" i="6"/>
  <c r="Y10" i="6"/>
  <c r="Y85" i="6"/>
  <c r="Y41" i="6"/>
  <c r="Y108" i="6"/>
  <c r="Y62" i="6"/>
  <c r="Y78" i="6"/>
  <c r="Y103" i="6"/>
  <c r="Y24" i="6"/>
  <c r="Y16" i="6"/>
  <c r="Y17" i="6"/>
  <c r="Y99" i="6"/>
  <c r="Y101" i="6"/>
  <c r="Y80" i="6"/>
  <c r="Y60" i="6"/>
  <c r="Y59" i="6"/>
  <c r="Y67" i="6"/>
  <c r="Y27" i="6"/>
  <c r="Y26" i="6"/>
  <c r="Y29" i="6"/>
  <c r="Y74" i="6"/>
  <c r="Y45" i="6"/>
  <c r="Y44" i="6"/>
  <c r="Y34" i="6"/>
</calcChain>
</file>

<file path=xl/sharedStrings.xml><?xml version="1.0" encoding="utf-8"?>
<sst xmlns="http://schemas.openxmlformats.org/spreadsheetml/2006/main" count="68" uniqueCount="22">
  <si>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</si>
  <si>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</si>
  <si>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</si>
  <si>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1"/>
  </si>
  <si>
    <t>投票者数</t>
    <rPh sb="0" eb="2">
      <t>トウヒョウ</t>
    </rPh>
    <rPh sb="2" eb="3">
      <t>シャ</t>
    </rPh>
    <rPh sb="3" eb="4">
      <t>スウ</t>
    </rPh>
    <phoneticPr fontId="1"/>
  </si>
  <si>
    <t>投票日</t>
    <rPh sb="0" eb="3">
      <t>トウヒョウビ</t>
    </rPh>
    <phoneticPr fontId="1"/>
  </si>
  <si>
    <t>投票率（％）</t>
    <rPh sb="0" eb="2">
      <t>トウヒョウ</t>
    </rPh>
    <rPh sb="2" eb="3">
      <t>リツ</t>
    </rPh>
    <phoneticPr fontId="1"/>
  </si>
  <si>
    <t>市議選</t>
    <rPh sb="0" eb="2">
      <t>シギ</t>
    </rPh>
    <rPh sb="2" eb="3">
      <t>セン</t>
    </rPh>
    <phoneticPr fontId="1"/>
  </si>
  <si>
    <t>衆院選</t>
    <rPh sb="0" eb="3">
      <t>シュウインセン</t>
    </rPh>
    <phoneticPr fontId="1"/>
  </si>
  <si>
    <t>参院選</t>
    <rPh sb="0" eb="3">
      <t>サンインセン</t>
    </rPh>
    <phoneticPr fontId="1"/>
  </si>
  <si>
    <t>区分</t>
    <rPh sb="0" eb="2">
      <t>クブン</t>
    </rPh>
    <phoneticPr fontId="1"/>
  </si>
  <si>
    <t>対前回増減</t>
    <rPh sb="0" eb="1">
      <t>タイ</t>
    </rPh>
    <rPh sb="1" eb="3">
      <t>ゼンカイ</t>
    </rPh>
    <rPh sb="3" eb="5">
      <t>ゾウゲン</t>
    </rPh>
    <phoneticPr fontId="1"/>
  </si>
  <si>
    <t>補</t>
    <rPh sb="0" eb="1">
      <t>ホ</t>
    </rPh>
    <phoneticPr fontId="1"/>
  </si>
  <si>
    <t>市長選</t>
    <rPh sb="0" eb="2">
      <t>シチョウ</t>
    </rPh>
    <rPh sb="2" eb="3">
      <t>セン</t>
    </rPh>
    <phoneticPr fontId="1"/>
  </si>
  <si>
    <t>知事選</t>
    <rPh sb="0" eb="3">
      <t>チジセン</t>
    </rPh>
    <phoneticPr fontId="1"/>
  </si>
  <si>
    <t>県議選</t>
    <rPh sb="0" eb="3">
      <t>ケンギセン</t>
    </rPh>
    <phoneticPr fontId="1"/>
  </si>
  <si>
    <t>選挙別投票結果の推移</t>
    <rPh sb="0" eb="2">
      <t>センキョ</t>
    </rPh>
    <rPh sb="2" eb="3">
      <t>ベツ</t>
    </rPh>
    <rPh sb="3" eb="5">
      <t>トウヒョウ</t>
    </rPh>
    <rPh sb="5" eb="7">
      <t>ケッカ</t>
    </rPh>
    <rPh sb="8" eb="10">
      <t>スイイ</t>
    </rPh>
    <phoneticPr fontId="1"/>
  </si>
  <si>
    <t/>
  </si>
  <si>
    <t>無投票</t>
    <rPh sb="0" eb="3">
      <t>ムトウヒョウ</t>
    </rPh>
    <phoneticPr fontId="4"/>
  </si>
  <si>
    <t>補</t>
    <rPh sb="0" eb="1">
      <t>ホ</t>
    </rPh>
    <phoneticPr fontId="4"/>
  </si>
  <si>
    <t>投票者数のうち期日前投票者数</t>
    <rPh sb="0" eb="4">
      <t>トウヒョウシャスウ</t>
    </rPh>
    <rPh sb="7" eb="9">
      <t>キジツ</t>
    </rPh>
    <rPh sb="9" eb="10">
      <t>ゼン</t>
    </rPh>
    <rPh sb="10" eb="12">
      <t>トウヒョウ</t>
    </rPh>
    <rPh sb="12" eb="13">
      <t>シャ</t>
    </rPh>
    <rPh sb="13" eb="14">
      <t>スウ</t>
    </rPh>
    <phoneticPr fontId="1"/>
  </si>
  <si>
    <t>投票者数のうち不在者者数</t>
    <rPh sb="0" eb="4">
      <t>トウヒョウシャスウ</t>
    </rPh>
    <rPh sb="7" eb="10">
      <t>フザイシャ</t>
    </rPh>
    <rPh sb="10" eb="11">
      <t>シャ</t>
    </rPh>
    <rPh sb="11" eb="12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</si>
</sst>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0.00_ ;[Red]\-#,##0.00\ 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177" fontId="3" fillId="0" borderId="0" xfId="1" applyNumberFormat="1" applyFont="1">
      <alignment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177" fontId="3" fillId="2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38" fontId="3" fillId="0" borderId="4" xfId="1" applyFont="1" applyBorder="1">
      <alignment vertical="center"/>
    </xf>
    <xf numFmtId="177" fontId="3" fillId="0" borderId="4" xfId="1" applyNumberFormat="1" applyFont="1" applyBorder="1">
      <alignment vertical="center"/>
    </xf>
    <xf numFmtId="38" fontId="3" fillId="2" borderId="5" xfId="1" applyFont="1" applyFill="1" applyBorder="1" applyAlignment="1">
      <alignment horizontal="center"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177" fontId="3" fillId="0" borderId="6" xfId="1" applyNumberFormat="1" applyFont="1" applyBorder="1">
      <alignment vertical="center"/>
    </xf>
    <xf numFmtId="177" fontId="3" fillId="0" borderId="7" xfId="1" applyNumberFormat="1" applyFont="1" applyBorder="1">
      <alignment vertical="center"/>
    </xf>
    <xf numFmtId="177" fontId="3" fillId="0" borderId="8" xfId="1" applyNumberFormat="1" applyFont="1" applyBorder="1">
      <alignment vertical="center"/>
    </xf>
    <xf numFmtId="177" fontId="3" fillId="0" borderId="9" xfId="1" applyNumberFormat="1" applyFont="1" applyBorder="1">
      <alignment vertical="center"/>
    </xf>
    <xf numFmtId="38" fontId="3" fillId="0" borderId="10" xfId="1" applyFont="1" applyBorder="1">
      <alignment vertical="center"/>
    </xf>
    <xf numFmtId="177" fontId="3" fillId="0" borderId="10" xfId="1" applyNumberFormat="1" applyFont="1" applyBorder="1">
      <alignment vertical="center"/>
    </xf>
    <xf numFmtId="177" fontId="3" fillId="0" borderId="11" xfId="1" applyNumberFormat="1" applyFont="1" applyBorder="1">
      <alignment vertical="center"/>
    </xf>
    <xf numFmtId="38" fontId="3" fillId="0" borderId="5" xfId="1" applyFont="1" applyBorder="1">
      <alignment vertical="center"/>
    </xf>
    <xf numFmtId="177" fontId="3" fillId="0" borderId="5" xfId="1" applyNumberFormat="1" applyFont="1" applyBorder="1">
      <alignment vertical="center"/>
    </xf>
    <xf numFmtId="38" fontId="3" fillId="2" borderId="12" xfId="1" applyFont="1" applyFill="1" applyBorder="1" applyAlignment="1">
      <alignment horizontal="center" vertical="center"/>
    </xf>
    <xf numFmtId="177" fontId="3" fillId="0" borderId="12" xfId="1" applyNumberFormat="1" applyFont="1" applyBorder="1">
      <alignment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left"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4" xfId="1" applyFont="1" applyFill="1" applyBorder="1" applyAlignment="1">
      <alignment horizontal="center" vertical="center"/>
    </xf>
    <xf numFmtId="38" fontId="3" fillId="0" borderId="15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" xfId="1" applyFont="1" applyBorder="1">
      <alignment vertical="center"/>
    </xf>
    <xf numFmtId="0" fontId="3" fillId="0" borderId="17" xfId="0" applyNumberFormat="1" applyFont="1" applyBorder="1">
      <alignment vertical="center"/>
    </xf>
    <xf numFmtId="0" fontId="3" fillId="0" borderId="18" xfId="0" applyNumberFormat="1" applyFont="1" applyBorder="1">
      <alignment vertical="center"/>
    </xf>
    <xf numFmtId="0" fontId="3" fillId="0" borderId="14" xfId="0" applyNumberFormat="1" applyFont="1" applyBorder="1">
      <alignment vertical="center"/>
    </xf>
    <xf numFmtId="177" fontId="3" fillId="2" borderId="19" xfId="1" applyNumberFormat="1" applyFont="1" applyFill="1" applyBorder="1" applyAlignment="1">
      <alignment horizontal="center" vertical="center"/>
    </xf>
    <xf numFmtId="177" fontId="3" fillId="0" borderId="20" xfId="1" applyNumberFormat="1" applyFont="1" applyBorder="1">
      <alignment vertical="center"/>
    </xf>
    <xf numFmtId="177" fontId="3" fillId="0" borderId="21" xfId="1" applyNumberFormat="1" applyFont="1" applyBorder="1">
      <alignment vertical="center"/>
    </xf>
    <xf numFmtId="177" fontId="3" fillId="0" borderId="22" xfId="1" applyNumberFormat="1" applyFont="1" applyBorder="1">
      <alignment vertical="center"/>
    </xf>
    <xf numFmtId="177" fontId="3" fillId="0" borderId="23" xfId="1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" xfId="0" applyFont="1" applyBorder="1">
      <alignment vertical="center"/>
    </xf>
    <xf numFmtId="38" fontId="3" fillId="0" borderId="17" xfId="1" applyFont="1" applyBorder="1">
      <alignment vertical="center"/>
    </xf>
    <xf numFmtId="38" fontId="3" fillId="0" borderId="18" xfId="1" applyFont="1" applyBorder="1">
      <alignment vertical="center"/>
    </xf>
    <xf numFmtId="38" fontId="3" fillId="0" borderId="3" xfId="1" applyFont="1" applyBorder="1">
      <alignment vertical="center"/>
    </xf>
    <xf numFmtId="38" fontId="3" fillId="2" borderId="19" xfId="1" applyFont="1" applyFill="1" applyBorder="1" applyAlignment="1">
      <alignment horizontal="center" vertical="center"/>
    </xf>
    <xf numFmtId="38" fontId="3" fillId="2" borderId="25" xfId="1" applyFont="1" applyFill="1" applyBorder="1" applyAlignment="1">
      <alignment horizontal="center" vertical="center"/>
    </xf>
    <xf numFmtId="38" fontId="3" fillId="0" borderId="20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21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11" xfId="1" applyFont="1" applyBorder="1">
      <alignment vertical="center"/>
    </xf>
    <xf numFmtId="38" fontId="3" fillId="0" borderId="23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8" xfId="1" applyFont="1" applyBorder="1">
      <alignment vertical="center"/>
    </xf>
    <xf numFmtId="38" fontId="3" fillId="0" borderId="26" xfId="1" applyFont="1" applyBorder="1">
      <alignment vertical="center"/>
    </xf>
    <xf numFmtId="38" fontId="3" fillId="0" borderId="29" xfId="1" applyFont="1" applyBorder="1">
      <alignment vertical="center"/>
    </xf>
    <xf numFmtId="38" fontId="3" fillId="0" borderId="27" xfId="1" applyFont="1" applyBorder="1">
      <alignment vertical="center"/>
    </xf>
    <xf numFmtId="177" fontId="3" fillId="0" borderId="26" xfId="1" applyNumberFormat="1" applyFont="1" applyBorder="1">
      <alignment vertical="center"/>
    </xf>
    <xf numFmtId="177" fontId="3" fillId="0" borderId="29" xfId="1" applyNumberFormat="1" applyFont="1" applyBorder="1">
      <alignment vertical="center"/>
    </xf>
    <xf numFmtId="176" fontId="3" fillId="0" borderId="26" xfId="0" applyNumberFormat="1" applyFont="1" applyBorder="1" applyAlignment="1">
      <alignment horizontal="left" vertical="center"/>
    </xf>
    <xf numFmtId="0" fontId="3" fillId="0" borderId="9" xfId="0" applyFont="1" applyBorder="1">
      <alignment vertical="center"/>
    </xf>
    <xf numFmtId="0" fontId="3" fillId="0" borderId="3" xfId="0" applyNumberFormat="1" applyFont="1" applyBorder="1">
      <alignment vertical="center"/>
    </xf>
    <xf numFmtId="176" fontId="3" fillId="0" borderId="5" xfId="0" applyNumberFormat="1" applyFont="1" applyBorder="1" applyAlignment="1">
      <alignment horizontal="left" vertical="center"/>
    </xf>
    <xf numFmtId="0" fontId="3" fillId="0" borderId="30" xfId="0" applyFont="1" applyBorder="1">
      <alignment vertical="center"/>
    </xf>
    <xf numFmtId="0" fontId="3" fillId="0" borderId="12" xfId="0" applyFont="1" applyBorder="1">
      <alignment vertical="center"/>
    </xf>
    <xf numFmtId="177" fontId="3" fillId="0" borderId="16" xfId="1" applyNumberFormat="1" applyFont="1" applyBorder="1">
      <alignment vertical="center"/>
    </xf>
    <xf numFmtId="0" fontId="3" fillId="0" borderId="20" xfId="0" applyNumberFormat="1" applyFont="1" applyBorder="1">
      <alignment vertical="center"/>
    </xf>
    <xf numFmtId="0" fontId="3" fillId="0" borderId="21" xfId="0" applyNumberFormat="1" applyFont="1" applyBorder="1">
      <alignment vertical="center"/>
    </xf>
    <xf numFmtId="0" fontId="3" fillId="0" borderId="23" xfId="0" applyNumberFormat="1" applyFont="1" applyBorder="1">
      <alignment vertical="center"/>
    </xf>
    <xf numFmtId="0" fontId="3" fillId="0" borderId="22" xfId="0" applyNumberFormat="1" applyFont="1" applyBorder="1">
      <alignment vertical="center"/>
    </xf>
    <xf numFmtId="38" fontId="3" fillId="0" borderId="21" xfId="1" applyFont="1" applyBorder="1" applyAlignment="1">
      <alignment horizontal="right" vertical="center"/>
    </xf>
    <xf numFmtId="38" fontId="3" fillId="0" borderId="31" xfId="1" applyFont="1" applyBorder="1">
      <alignment vertical="center"/>
    </xf>
    <xf numFmtId="38" fontId="3" fillId="0" borderId="32" xfId="1" applyFont="1" applyBorder="1">
      <alignment vertical="center"/>
    </xf>
    <xf numFmtId="177" fontId="3" fillId="0" borderId="31" xfId="1" applyNumberFormat="1" applyFont="1" applyBorder="1">
      <alignment vertical="center"/>
    </xf>
    <xf numFmtId="177" fontId="3" fillId="0" borderId="32" xfId="1" applyNumberFormat="1" applyFont="1" applyBorder="1">
      <alignment vertical="center"/>
    </xf>
    <xf numFmtId="38" fontId="3" fillId="0" borderId="20" xfId="1" applyFont="1" applyBorder="1" applyAlignment="1">
      <alignment horizontal="right" vertical="center"/>
    </xf>
    <xf numFmtId="38" fontId="3" fillId="0" borderId="33" xfId="1" applyFont="1" applyBorder="1">
      <alignment vertical="center"/>
    </xf>
    <xf numFmtId="177" fontId="3" fillId="0" borderId="34" xfId="1" applyNumberFormat="1" applyFont="1" applyBorder="1">
      <alignment vertical="center"/>
    </xf>
    <xf numFmtId="38" fontId="3" fillId="0" borderId="35" xfId="1" applyFont="1" applyBorder="1">
      <alignment vertical="center"/>
    </xf>
    <xf numFmtId="177" fontId="3" fillId="0" borderId="36" xfId="1" applyNumberFormat="1" applyFont="1" applyBorder="1">
      <alignment vertical="center"/>
    </xf>
    <xf numFmtId="177" fontId="3" fillId="0" borderId="35" xfId="1" applyNumberFormat="1" applyFont="1" applyBorder="1">
      <alignment vertical="center"/>
    </xf>
    <xf numFmtId="38" fontId="3" fillId="0" borderId="34" xfId="1" applyFont="1" applyBorder="1">
      <alignment vertical="center"/>
    </xf>
    <xf numFmtId="177" fontId="3" fillId="2" borderId="10" xfId="1" applyNumberFormat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176" fontId="3" fillId="0" borderId="37" xfId="0" applyNumberFormat="1" applyFont="1" applyBorder="1" applyAlignment="1">
      <alignment horizontal="left" vertical="center"/>
    </xf>
    <xf numFmtId="0" fontId="3" fillId="0" borderId="38" xfId="0" applyNumberFormat="1" applyFont="1" applyBorder="1">
      <alignment vertical="center"/>
    </xf>
    <xf numFmtId="0" fontId="3" fillId="0" borderId="39" xfId="0" applyNumberFormat="1" applyFont="1" applyBorder="1">
      <alignment vertical="center"/>
    </xf>
    <xf numFmtId="0" fontId="3" fillId="0" borderId="28" xfId="0" applyNumberFormat="1" applyFont="1" applyBorder="1">
      <alignment vertical="center"/>
    </xf>
    <xf numFmtId="177" fontId="3" fillId="0" borderId="1" xfId="1" applyNumberFormat="1" applyFont="1" applyBorder="1">
      <alignment vertical="center"/>
    </xf>
    <xf numFmtId="38" fontId="3" fillId="0" borderId="50" xfId="1" applyFont="1" applyBorder="1">
      <alignment vertical="center"/>
    </xf>
    <xf numFmtId="38" fontId="3" fillId="2" borderId="51" xfId="1" applyFont="1" applyFill="1" applyBorder="1" applyAlignment="1">
      <alignment horizontal="center" vertical="center"/>
    </xf>
    <xf numFmtId="38" fontId="3" fillId="0" borderId="36" xfId="1" applyFont="1" applyBorder="1">
      <alignment vertical="center"/>
    </xf>
    <xf numFmtId="38" fontId="3" fillId="3" borderId="4" xfId="1" applyFont="1" applyFill="1" applyBorder="1">
      <alignment vertical="center"/>
    </xf>
    <xf numFmtId="38" fontId="3" fillId="0" borderId="52" xfId="1" applyFont="1" applyBorder="1">
      <alignment vertical="center"/>
    </xf>
    <xf numFmtId="38" fontId="3" fillId="0" borderId="53" xfId="1" applyFont="1" applyBorder="1">
      <alignment vertical="center"/>
    </xf>
    <xf numFmtId="38" fontId="3" fillId="0" borderId="54" xfId="1" applyFont="1" applyBorder="1">
      <alignment vertical="center"/>
    </xf>
    <xf numFmtId="38" fontId="3" fillId="0" borderId="55" xfId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6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3" borderId="4" xfId="0" applyNumberFormat="1" applyFont="1" applyFill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26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38" fontId="7" fillId="0" borderId="0" xfId="1" applyFont="1">
      <alignment vertical="center"/>
    </xf>
    <xf numFmtId="176" fontId="5" fillId="0" borderId="54" xfId="0" applyNumberFormat="1" applyFont="1" applyBorder="1">
      <alignment vertical="center"/>
    </xf>
    <xf numFmtId="38" fontId="3" fillId="0" borderId="56" xfId="1" applyFont="1" applyBorder="1">
      <alignment vertical="center"/>
    </xf>
    <xf numFmtId="38" fontId="3" fillId="0" borderId="39" xfId="1" applyFont="1" applyBorder="1">
      <alignment vertical="center"/>
    </xf>
    <xf numFmtId="38" fontId="3" fillId="0" borderId="57" xfId="1" applyFont="1" applyBorder="1">
      <alignment vertical="center"/>
    </xf>
    <xf numFmtId="177" fontId="3" fillId="0" borderId="53" xfId="1" applyNumberFormat="1" applyFont="1" applyBorder="1">
      <alignment vertical="center"/>
    </xf>
    <xf numFmtId="177" fontId="3" fillId="0" borderId="54" xfId="1" applyNumberFormat="1" applyFont="1" applyBorder="1">
      <alignment vertical="center"/>
    </xf>
    <xf numFmtId="177" fontId="3" fillId="0" borderId="50" xfId="1" applyNumberFormat="1" applyFont="1" applyBorder="1">
      <alignment vertical="center"/>
    </xf>
    <xf numFmtId="177" fontId="3" fillId="0" borderId="56" xfId="1" applyNumberFormat="1" applyFont="1" applyBorder="1">
      <alignment vertical="center"/>
    </xf>
    <xf numFmtId="176" fontId="3" fillId="0" borderId="54" xfId="0" applyNumberFormat="1" applyFont="1" applyBorder="1" applyAlignment="1">
      <alignment horizontal="left" vertical="center"/>
    </xf>
    <xf numFmtId="176" fontId="5" fillId="0" borderId="3" xfId="0" applyNumberFormat="1" applyFont="1" applyBorder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177" fontId="3" fillId="0" borderId="28" xfId="1" applyNumberFormat="1" applyFont="1" applyBorder="1">
      <alignment vertical="center"/>
    </xf>
    <xf numFmtId="0" fontId="3" fillId="0" borderId="12" xfId="0" applyFont="1" applyBorder="1" applyAlignment="1">
      <alignment vertical="center" shrinkToFit="1"/>
    </xf>
    <xf numFmtId="176" fontId="5" fillId="0" borderId="10" xfId="0" applyNumberFormat="1" applyFont="1" applyBorder="1" applyAlignment="1">
      <alignment horizontal="left" vertical="center"/>
    </xf>
    <xf numFmtId="38" fontId="3" fillId="0" borderId="46" xfId="1" applyFont="1" applyBorder="1">
      <alignment vertical="center"/>
    </xf>
    <xf numFmtId="0" fontId="3" fillId="0" borderId="11" xfId="0" applyFont="1" applyBorder="1">
      <alignment vertical="center"/>
    </xf>
    <xf numFmtId="38" fontId="3" fillId="0" borderId="14" xfId="1" applyFont="1" applyBorder="1">
      <alignment vertical="center"/>
    </xf>
    <xf numFmtId="0" fontId="3" fillId="0" borderId="29" xfId="0" applyFont="1" applyBorder="1">
      <alignment vertical="center"/>
    </xf>
    <xf numFmtId="38" fontId="3" fillId="0" borderId="49" xfId="1" applyFont="1" applyBorder="1">
      <alignment vertical="center"/>
    </xf>
    <xf numFmtId="38" fontId="3" fillId="0" borderId="10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38" fontId="3" fillId="0" borderId="11" xfId="1" applyFont="1" applyFill="1" applyBorder="1">
      <alignment vertical="center"/>
    </xf>
    <xf numFmtId="177" fontId="3" fillId="0" borderId="10" xfId="1" applyNumberFormat="1" applyFont="1" applyFill="1" applyBorder="1">
      <alignment vertical="center"/>
    </xf>
    <xf numFmtId="176" fontId="3" fillId="0" borderId="14" xfId="0" applyNumberFormat="1" applyFont="1" applyFill="1" applyBorder="1">
      <alignment vertical="center"/>
    </xf>
    <xf numFmtId="0" fontId="3" fillId="2" borderId="4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8" fontId="3" fillId="2" borderId="43" xfId="1" applyFont="1" applyFill="1" applyBorder="1" applyAlignment="1">
      <alignment horizontal="center" vertical="center"/>
    </xf>
    <xf numFmtId="38" fontId="3" fillId="2" borderId="44" xfId="1" applyFont="1" applyFill="1" applyBorder="1" applyAlignment="1">
      <alignment horizontal="center" vertical="center"/>
    </xf>
    <xf numFmtId="38" fontId="3" fillId="2" borderId="24" xfId="1" applyFont="1" applyFill="1" applyBorder="1" applyAlignment="1">
      <alignment horizontal="center" vertical="center"/>
    </xf>
    <xf numFmtId="38" fontId="3" fillId="2" borderId="45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/>
    </xf>
    <xf numFmtId="177" fontId="3" fillId="2" borderId="43" xfId="1" applyNumberFormat="1" applyFont="1" applyFill="1" applyBorder="1" applyAlignment="1">
      <alignment horizontal="center" vertical="center"/>
    </xf>
    <xf numFmtId="177" fontId="3" fillId="2" borderId="44" xfId="1" applyNumberFormat="1" applyFont="1" applyFill="1" applyBorder="1" applyAlignment="1">
      <alignment horizontal="center" vertical="center"/>
    </xf>
    <xf numFmtId="177" fontId="3" fillId="2" borderId="17" xfId="1" applyNumberFormat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30" xfId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19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4"/>
  <sheetViews>
    <sheetView tabSelected="1" view="pageBreakPreview" zoomScale="82" zoomScaleNormal="82" zoomScaleSheetLayoutView="82" workbookViewId="0">
      <pane ySplit="3" topLeftCell="A79" activePane="bottomLeft" state="frozen"/>
      <selection pane="bottomLeft" activeCell="Y89" sqref="Y89"/>
    </sheetView>
  </sheetViews>
  <sheetFormatPr defaultColWidth="8.75" defaultRowHeight="13.5" x14ac:dyDescent="0.15"/>
  <cols>
    <col min="1" max="1" width="3.375" style="1" customWidth="1"/>
    <col min="2" max="2" width="12.5" style="102" customWidth="1"/>
    <col min="3" max="3" width="2.875" style="2" customWidth="1"/>
    <col min="4" max="6" width="13.75" style="3" customWidth="1"/>
    <col min="7" max="9" width="8.75" style="3" customWidth="1"/>
    <col min="10" max="12" width="13.75" style="3" customWidth="1"/>
    <col min="13" max="15" width="8.75" style="3" customWidth="1"/>
    <col min="16" max="21" width="13.75" style="3" customWidth="1"/>
    <col min="22" max="24" width="13.75" style="4" customWidth="1"/>
    <col min="25" max="27" width="8.75" style="3" customWidth="1"/>
    <col min="28" max="28" width="2.875" style="9" customWidth="1"/>
    <col min="29" max="29" width="12.5" style="2" customWidth="1"/>
    <col min="30" max="30" width="3.375" style="1" customWidth="1"/>
    <col min="31" max="16384" width="8.75" style="2"/>
  </cols>
  <sheetData>
    <row r="1" spans="1:30" ht="18.75" customHeight="1" thickBot="1" x14ac:dyDescent="0.2">
      <c r="B1" s="102" t="s">
        <v>16</v>
      </c>
    </row>
    <row r="2" spans="1:30" ht="24.6" customHeight="1" x14ac:dyDescent="0.15">
      <c r="A2" s="139" t="s">
        <v>10</v>
      </c>
      <c r="B2" s="141" t="s">
        <v>5</v>
      </c>
      <c r="C2" s="142"/>
      <c r="D2" s="145" t="s">
        <v>3</v>
      </c>
      <c r="E2" s="146"/>
      <c r="F2" s="146"/>
      <c r="G2" s="147" t="s">
        <v>11</v>
      </c>
      <c r="H2" s="146"/>
      <c r="I2" s="148"/>
      <c r="J2" s="145" t="s">
        <v>4</v>
      </c>
      <c r="K2" s="146"/>
      <c r="L2" s="149"/>
      <c r="M2" s="147" t="s">
        <v>11</v>
      </c>
      <c r="N2" s="146"/>
      <c r="O2" s="146"/>
      <c r="P2" s="145" t="s">
        <v>20</v>
      </c>
      <c r="Q2" s="146"/>
      <c r="R2" s="148"/>
      <c r="S2" s="145" t="s">
        <v>21</v>
      </c>
      <c r="T2" s="146"/>
      <c r="U2" s="148"/>
      <c r="V2" s="150" t="s">
        <v>6</v>
      </c>
      <c r="W2" s="151"/>
      <c r="X2" s="152"/>
      <c r="Y2" s="153" t="s">
        <v>11</v>
      </c>
      <c r="Z2" s="153"/>
      <c r="AA2" s="154"/>
      <c r="AB2" s="155" t="s">
        <v>5</v>
      </c>
      <c r="AC2" s="156"/>
      <c r="AD2" s="137" t="s">
        <v>10</v>
      </c>
    </row>
    <row r="3" spans="1:30" s="8" customFormat="1" ht="24.6" customHeight="1" thickBot="1" x14ac:dyDescent="0.2">
      <c r="A3" s="140"/>
      <c r="B3" s="143"/>
      <c r="C3" s="144"/>
      <c r="D3" s="48" t="s">
        <v>0</v>
      </c>
      <c r="E3" s="88" t="s">
        <v>1</v>
      </c>
      <c r="F3" s="6" t="s">
        <v>2</v>
      </c>
      <c r="G3" s="29" t="s">
        <v>0</v>
      </c>
      <c r="H3" s="88" t="s">
        <v>1</v>
      </c>
      <c r="I3" s="49" t="s">
        <v>2</v>
      </c>
      <c r="J3" s="95" t="s">
        <v>0</v>
      </c>
      <c r="K3" s="88" t="s">
        <v>1</v>
      </c>
      <c r="L3" s="30" t="s">
        <v>2</v>
      </c>
      <c r="M3" s="5" t="s">
        <v>0</v>
      </c>
      <c r="N3" s="88" t="s">
        <v>1</v>
      </c>
      <c r="O3" s="6" t="s">
        <v>2</v>
      </c>
      <c r="P3" s="95" t="s">
        <v>0</v>
      </c>
      <c r="Q3" s="88" t="s">
        <v>1</v>
      </c>
      <c r="R3" s="49" t="s">
        <v>2</v>
      </c>
      <c r="S3" s="95" t="s">
        <v>0</v>
      </c>
      <c r="T3" s="88" t="s">
        <v>1</v>
      </c>
      <c r="U3" s="49" t="s">
        <v>2</v>
      </c>
      <c r="V3" s="38" t="s">
        <v>0</v>
      </c>
      <c r="W3" s="87" t="s">
        <v>1</v>
      </c>
      <c r="X3" s="7" t="s">
        <v>2</v>
      </c>
      <c r="Y3" s="12" t="s">
        <v>0</v>
      </c>
      <c r="Z3" s="12" t="s">
        <v>1</v>
      </c>
      <c r="AA3" s="24" t="s">
        <v>2</v>
      </c>
      <c r="AB3" s="157"/>
      <c r="AC3" s="158"/>
      <c r="AD3" s="138"/>
    </row>
    <row r="4" spans="1:30" ht="22.5" customHeight="1" x14ac:dyDescent="0.15">
      <c r="A4" s="159" t="s">
        <v>13</v>
      </c>
      <c r="B4" s="103">
        <v>24590</v>
      </c>
      <c r="C4" s="68"/>
      <c r="D4" s="80" t="s">
        <v>18</v>
      </c>
      <c r="E4" s="13"/>
      <c r="F4" s="13"/>
      <c r="G4" s="14"/>
      <c r="H4" s="14"/>
      <c r="I4" s="51"/>
      <c r="J4" s="81"/>
      <c r="K4" s="76"/>
      <c r="L4" s="76"/>
      <c r="M4" s="14"/>
      <c r="N4" s="14"/>
      <c r="O4" s="31"/>
      <c r="P4" s="96"/>
      <c r="Q4" s="76"/>
      <c r="R4" s="83"/>
      <c r="S4" s="96"/>
      <c r="T4" s="76"/>
      <c r="U4" s="77"/>
      <c r="V4" s="82"/>
      <c r="W4" s="16"/>
      <c r="X4" s="16"/>
      <c r="Y4" s="16"/>
      <c r="Z4" s="16"/>
      <c r="AA4" s="17"/>
      <c r="AB4" s="71" t="str">
        <f>IF(C4="","",C4)</f>
        <v/>
      </c>
      <c r="AC4" s="89">
        <f t="shared" ref="AC4:AC36" si="0">B4</f>
        <v>24590</v>
      </c>
      <c r="AD4" s="162" t="s">
        <v>13</v>
      </c>
    </row>
    <row r="5" spans="1:30" ht="22.9" customHeight="1" x14ac:dyDescent="0.15">
      <c r="A5" s="160"/>
      <c r="B5" s="104">
        <v>26048</v>
      </c>
      <c r="C5" s="65"/>
      <c r="D5" s="52">
        <f t="shared" ref="D5:D106" si="1">E5+F5</f>
        <v>44025</v>
      </c>
      <c r="E5" s="10">
        <v>22025</v>
      </c>
      <c r="F5" s="10">
        <v>22000</v>
      </c>
      <c r="G5" s="76"/>
      <c r="H5" s="76"/>
      <c r="I5" s="77"/>
      <c r="J5" s="46">
        <f t="shared" ref="J5:J106" si="2">K5+L5</f>
        <v>26722</v>
      </c>
      <c r="K5" s="10">
        <v>12982</v>
      </c>
      <c r="L5" s="10">
        <v>13740</v>
      </c>
      <c r="M5" s="76"/>
      <c r="N5" s="76"/>
      <c r="O5" s="83"/>
      <c r="P5" s="96"/>
      <c r="Q5" s="76"/>
      <c r="R5" s="83"/>
      <c r="S5" s="52"/>
      <c r="T5" s="10"/>
      <c r="U5" s="53"/>
      <c r="V5" s="40">
        <f>ROUND(J5/D5%,2)</f>
        <v>60.7</v>
      </c>
      <c r="W5" s="11">
        <f>ROUND(K5/E5%,2)</f>
        <v>58.94</v>
      </c>
      <c r="X5" s="11">
        <f>ROUND(L5/F5%,2)</f>
        <v>62.45</v>
      </c>
      <c r="Y5" s="78"/>
      <c r="Z5" s="78"/>
      <c r="AA5" s="79"/>
      <c r="AB5" s="72" t="s">
        <v>17</v>
      </c>
      <c r="AC5" s="67">
        <f t="shared" si="0"/>
        <v>26048</v>
      </c>
      <c r="AD5" s="163"/>
    </row>
    <row r="6" spans="1:30" ht="22.9" customHeight="1" x14ac:dyDescent="0.15">
      <c r="A6" s="160"/>
      <c r="B6" s="104">
        <v>27511</v>
      </c>
      <c r="C6" s="65"/>
      <c r="D6" s="75" t="s">
        <v>18</v>
      </c>
      <c r="E6" s="10"/>
      <c r="F6" s="10"/>
      <c r="G6" s="76"/>
      <c r="H6" s="76"/>
      <c r="I6" s="77"/>
      <c r="J6" s="81"/>
      <c r="K6" s="76"/>
      <c r="L6" s="76"/>
      <c r="M6" s="76"/>
      <c r="N6" s="76"/>
      <c r="O6" s="83"/>
      <c r="P6" s="96"/>
      <c r="Q6" s="76"/>
      <c r="R6" s="83"/>
      <c r="S6" s="96"/>
      <c r="T6" s="76"/>
      <c r="U6" s="76"/>
      <c r="V6" s="84"/>
      <c r="W6" s="78"/>
      <c r="X6" s="78"/>
      <c r="Y6" s="78"/>
      <c r="Z6" s="78"/>
      <c r="AA6" s="85"/>
      <c r="AB6" s="72" t="s">
        <v>17</v>
      </c>
      <c r="AC6" s="67">
        <f t="shared" si="0"/>
        <v>27511</v>
      </c>
      <c r="AD6" s="163"/>
    </row>
    <row r="7" spans="1:30" ht="22.9" customHeight="1" x14ac:dyDescent="0.15">
      <c r="A7" s="160"/>
      <c r="B7" s="104">
        <v>28967</v>
      </c>
      <c r="C7" s="65"/>
      <c r="D7" s="75" t="s">
        <v>18</v>
      </c>
      <c r="E7" s="10"/>
      <c r="F7" s="10"/>
      <c r="G7" s="76"/>
      <c r="H7" s="76"/>
      <c r="I7" s="77"/>
      <c r="J7" s="81"/>
      <c r="K7" s="76"/>
      <c r="L7" s="76"/>
      <c r="M7" s="76"/>
      <c r="N7" s="76"/>
      <c r="O7" s="83"/>
      <c r="P7" s="96"/>
      <c r="Q7" s="76"/>
      <c r="R7" s="83"/>
      <c r="S7" s="96"/>
      <c r="T7" s="76"/>
      <c r="U7" s="76"/>
      <c r="V7" s="84"/>
      <c r="W7" s="78"/>
      <c r="X7" s="78"/>
      <c r="Y7" s="78"/>
      <c r="Z7" s="78"/>
      <c r="AA7" s="85"/>
      <c r="AB7" s="72" t="s">
        <v>17</v>
      </c>
      <c r="AC7" s="67">
        <f t="shared" si="0"/>
        <v>28967</v>
      </c>
      <c r="AD7" s="163"/>
    </row>
    <row r="8" spans="1:30" ht="22.9" customHeight="1" x14ac:dyDescent="0.15">
      <c r="A8" s="160"/>
      <c r="B8" s="104">
        <v>30430</v>
      </c>
      <c r="C8" s="65"/>
      <c r="D8" s="52">
        <f t="shared" si="1"/>
        <v>88993</v>
      </c>
      <c r="E8" s="10">
        <v>44517</v>
      </c>
      <c r="F8" s="10">
        <v>44476</v>
      </c>
      <c r="G8" s="10">
        <f>H8+I8</f>
        <v>44968</v>
      </c>
      <c r="H8" s="10">
        <f>E8-E5</f>
        <v>22492</v>
      </c>
      <c r="I8" s="53">
        <f>F8-F5</f>
        <v>22476</v>
      </c>
      <c r="J8" s="46">
        <f t="shared" si="2"/>
        <v>32211</v>
      </c>
      <c r="K8" s="10">
        <v>15668</v>
      </c>
      <c r="L8" s="10">
        <v>16543</v>
      </c>
      <c r="M8" s="10">
        <f>N8+O8</f>
        <v>5489</v>
      </c>
      <c r="N8" s="10">
        <f>K8-K5</f>
        <v>2686</v>
      </c>
      <c r="O8" s="32">
        <f>L8-L5</f>
        <v>2803</v>
      </c>
      <c r="P8" s="96"/>
      <c r="Q8" s="76"/>
      <c r="R8" s="83"/>
      <c r="S8" s="52"/>
      <c r="T8" s="10"/>
      <c r="U8" s="53"/>
      <c r="V8" s="40">
        <f>ROUND(J8/D8%,2)</f>
        <v>36.19</v>
      </c>
      <c r="W8" s="11">
        <f>ROUND(K8/E8%,2)</f>
        <v>35.200000000000003</v>
      </c>
      <c r="X8" s="11">
        <f>ROUND(L8/F8%,2)</f>
        <v>37.200000000000003</v>
      </c>
      <c r="Y8" s="11">
        <f>V8-V5</f>
        <v>-24.510000000000005</v>
      </c>
      <c r="Z8" s="11">
        <f>W8-W5</f>
        <v>-23.739999999999995</v>
      </c>
      <c r="AA8" s="70">
        <f>X8-X5</f>
        <v>-25.25</v>
      </c>
      <c r="AB8" s="72" t="s">
        <v>17</v>
      </c>
      <c r="AC8" s="67">
        <f t="shared" si="0"/>
        <v>30430</v>
      </c>
      <c r="AD8" s="163"/>
    </row>
    <row r="9" spans="1:30" ht="22.9" customHeight="1" x14ac:dyDescent="0.15">
      <c r="A9" s="160"/>
      <c r="B9" s="104">
        <v>31893</v>
      </c>
      <c r="C9" s="65"/>
      <c r="D9" s="75" t="s">
        <v>18</v>
      </c>
      <c r="E9" s="10"/>
      <c r="F9" s="10"/>
      <c r="G9" s="76"/>
      <c r="H9" s="76"/>
      <c r="I9" s="77"/>
      <c r="J9" s="81"/>
      <c r="K9" s="76"/>
      <c r="L9" s="76"/>
      <c r="M9" s="76"/>
      <c r="N9" s="76"/>
      <c r="O9" s="83"/>
      <c r="P9" s="96"/>
      <c r="Q9" s="76"/>
      <c r="R9" s="83"/>
      <c r="S9" s="96"/>
      <c r="T9" s="76"/>
      <c r="U9" s="76"/>
      <c r="V9" s="84"/>
      <c r="W9" s="78"/>
      <c r="X9" s="78"/>
      <c r="Y9" s="78"/>
      <c r="Z9" s="78"/>
      <c r="AA9" s="85"/>
      <c r="AB9" s="72" t="str">
        <f>IF(C9="","",C9)</f>
        <v/>
      </c>
      <c r="AC9" s="67">
        <f t="shared" si="0"/>
        <v>31893</v>
      </c>
      <c r="AD9" s="163"/>
    </row>
    <row r="10" spans="1:30" ht="22.9" customHeight="1" x14ac:dyDescent="0.15">
      <c r="A10" s="160"/>
      <c r="B10" s="104">
        <v>33349</v>
      </c>
      <c r="C10" s="65"/>
      <c r="D10" s="52">
        <f t="shared" si="1"/>
        <v>105689</v>
      </c>
      <c r="E10" s="10">
        <v>52905</v>
      </c>
      <c r="F10" s="10">
        <v>52784</v>
      </c>
      <c r="G10" s="10">
        <f t="shared" ref="G10:G16" si="3">H10+I10</f>
        <v>61172</v>
      </c>
      <c r="H10" s="10">
        <f>E10-E8</f>
        <v>8388</v>
      </c>
      <c r="I10" s="53">
        <f>F10-F9</f>
        <v>52784</v>
      </c>
      <c r="J10" s="46">
        <f>K10+L10</f>
        <v>30613</v>
      </c>
      <c r="K10" s="10">
        <v>14871</v>
      </c>
      <c r="L10" s="10">
        <v>15742</v>
      </c>
      <c r="M10" s="10">
        <f t="shared" ref="M10:M17" si="4">N10+O10</f>
        <v>-1598</v>
      </c>
      <c r="N10" s="10">
        <f>K10-K8</f>
        <v>-797</v>
      </c>
      <c r="O10" s="32">
        <f>L10-L8</f>
        <v>-801</v>
      </c>
      <c r="P10" s="96"/>
      <c r="Q10" s="76"/>
      <c r="R10" s="83"/>
      <c r="S10" s="52">
        <f t="shared" ref="S10:S19" si="5">T10+U10</f>
        <v>711</v>
      </c>
      <c r="T10" s="10">
        <v>427</v>
      </c>
      <c r="U10" s="53">
        <v>284</v>
      </c>
      <c r="V10" s="40">
        <f t="shared" ref="V10:V51" si="6">ROUND(J10/D10%,2)</f>
        <v>28.97</v>
      </c>
      <c r="W10" s="11">
        <f t="shared" ref="W10:W51" si="7">ROUND(K10/E10%,2)</f>
        <v>28.11</v>
      </c>
      <c r="X10" s="11">
        <f t="shared" ref="X10:X51" si="8">ROUND(L10/F10%,2)</f>
        <v>29.82</v>
      </c>
      <c r="Y10" s="11">
        <f>V10-V8</f>
        <v>-7.2199999999999989</v>
      </c>
      <c r="Z10" s="11">
        <f>W10-W8</f>
        <v>-7.0900000000000034</v>
      </c>
      <c r="AA10" s="70">
        <f>X10-X8</f>
        <v>-7.3800000000000026</v>
      </c>
      <c r="AB10" s="72" t="str">
        <f>IF(C10="","",C10)</f>
        <v/>
      </c>
      <c r="AC10" s="67">
        <f t="shared" si="0"/>
        <v>33349</v>
      </c>
      <c r="AD10" s="163"/>
    </row>
    <row r="11" spans="1:30" ht="22.9" customHeight="1" x14ac:dyDescent="0.15">
      <c r="A11" s="160"/>
      <c r="B11" s="104">
        <v>34812</v>
      </c>
      <c r="C11" s="65"/>
      <c r="D11" s="52">
        <f t="shared" si="1"/>
        <v>118348</v>
      </c>
      <c r="E11" s="10">
        <v>59863</v>
      </c>
      <c r="F11" s="10">
        <v>58485</v>
      </c>
      <c r="G11" s="10">
        <f t="shared" si="3"/>
        <v>12659</v>
      </c>
      <c r="H11" s="10">
        <f>E11-E10</f>
        <v>6958</v>
      </c>
      <c r="I11" s="53">
        <f>F11-F10</f>
        <v>5701</v>
      </c>
      <c r="J11" s="46">
        <v>45432</v>
      </c>
      <c r="K11" s="10">
        <v>25898</v>
      </c>
      <c r="L11" s="10">
        <v>28035</v>
      </c>
      <c r="M11" s="10">
        <f t="shared" si="4"/>
        <v>23320</v>
      </c>
      <c r="N11" s="10">
        <f t="shared" ref="N11:O19" si="9">K11-K10</f>
        <v>11027</v>
      </c>
      <c r="O11" s="32">
        <f t="shared" si="9"/>
        <v>12293</v>
      </c>
      <c r="P11" s="96"/>
      <c r="Q11" s="76"/>
      <c r="R11" s="83"/>
      <c r="S11" s="52">
        <f t="shared" si="5"/>
        <v>1472</v>
      </c>
      <c r="T11" s="10">
        <v>766</v>
      </c>
      <c r="U11" s="53">
        <v>706</v>
      </c>
      <c r="V11" s="40">
        <f t="shared" si="6"/>
        <v>38.39</v>
      </c>
      <c r="W11" s="11">
        <f t="shared" si="7"/>
        <v>43.26</v>
      </c>
      <c r="X11" s="11">
        <f t="shared" si="8"/>
        <v>47.94</v>
      </c>
      <c r="Y11" s="11">
        <f t="shared" ref="Y11:AA19" si="10">V11-V10</f>
        <v>9.4200000000000017</v>
      </c>
      <c r="Z11" s="11">
        <f t="shared" si="10"/>
        <v>15.149999999999999</v>
      </c>
      <c r="AA11" s="70">
        <f t="shared" si="10"/>
        <v>18.119999999999997</v>
      </c>
      <c r="AB11" s="72" t="str">
        <f>IF(C11="","",C11)</f>
        <v/>
      </c>
      <c r="AC11" s="67">
        <f t="shared" si="0"/>
        <v>34812</v>
      </c>
      <c r="AD11" s="163"/>
    </row>
    <row r="12" spans="1:30" ht="22.9" customHeight="1" x14ac:dyDescent="0.15">
      <c r="A12" s="160"/>
      <c r="B12" s="104">
        <v>36275</v>
      </c>
      <c r="C12" s="65"/>
      <c r="D12" s="52">
        <f t="shared" si="1"/>
        <v>128438</v>
      </c>
      <c r="E12" s="10">
        <v>64074</v>
      </c>
      <c r="F12" s="10">
        <v>64364</v>
      </c>
      <c r="G12" s="10">
        <f t="shared" si="3"/>
        <v>10090</v>
      </c>
      <c r="H12" s="10">
        <f>E12-E11</f>
        <v>4211</v>
      </c>
      <c r="I12" s="53">
        <f>F12-F11</f>
        <v>5879</v>
      </c>
      <c r="J12" s="46">
        <v>45432</v>
      </c>
      <c r="K12" s="10">
        <v>22128</v>
      </c>
      <c r="L12" s="10">
        <v>23304</v>
      </c>
      <c r="M12" s="10">
        <f t="shared" si="4"/>
        <v>-8501</v>
      </c>
      <c r="N12" s="10">
        <f t="shared" si="9"/>
        <v>-3770</v>
      </c>
      <c r="O12" s="32">
        <f t="shared" si="9"/>
        <v>-4731</v>
      </c>
      <c r="P12" s="96"/>
      <c r="Q12" s="76"/>
      <c r="R12" s="83"/>
      <c r="S12" s="52">
        <f t="shared" si="5"/>
        <v>1555</v>
      </c>
      <c r="T12" s="10">
        <v>816</v>
      </c>
      <c r="U12" s="53">
        <v>739</v>
      </c>
      <c r="V12" s="40">
        <f t="shared" si="6"/>
        <v>35.369999999999997</v>
      </c>
      <c r="W12" s="11">
        <f t="shared" si="7"/>
        <v>34.54</v>
      </c>
      <c r="X12" s="11">
        <f t="shared" si="8"/>
        <v>36.21</v>
      </c>
      <c r="Y12" s="11">
        <f t="shared" si="10"/>
        <v>-3.0200000000000031</v>
      </c>
      <c r="Z12" s="11">
        <f t="shared" si="10"/>
        <v>-8.7199999999999989</v>
      </c>
      <c r="AA12" s="70">
        <f t="shared" si="10"/>
        <v>-11.729999999999997</v>
      </c>
      <c r="AB12" s="72" t="s">
        <v>17</v>
      </c>
      <c r="AC12" s="67">
        <f t="shared" si="0"/>
        <v>36275</v>
      </c>
      <c r="AD12" s="163"/>
    </row>
    <row r="13" spans="1:30" ht="22.9" customHeight="1" x14ac:dyDescent="0.15">
      <c r="A13" s="160"/>
      <c r="B13" s="104">
        <v>37647</v>
      </c>
      <c r="C13" s="65"/>
      <c r="D13" s="52">
        <f t="shared" si="1"/>
        <v>138702</v>
      </c>
      <c r="E13" s="10">
        <v>69086</v>
      </c>
      <c r="F13" s="10">
        <v>69616</v>
      </c>
      <c r="G13" s="10">
        <f t="shared" si="3"/>
        <v>10264</v>
      </c>
      <c r="H13" s="10">
        <f>E13-E12</f>
        <v>5012</v>
      </c>
      <c r="I13" s="53">
        <f>F13-F12</f>
        <v>5252</v>
      </c>
      <c r="J13" s="46">
        <f t="shared" si="2"/>
        <v>53774</v>
      </c>
      <c r="K13" s="10">
        <v>26279</v>
      </c>
      <c r="L13" s="10">
        <v>27495</v>
      </c>
      <c r="M13" s="10">
        <f t="shared" si="4"/>
        <v>8342</v>
      </c>
      <c r="N13" s="10">
        <f t="shared" si="9"/>
        <v>4151</v>
      </c>
      <c r="O13" s="32">
        <f t="shared" si="9"/>
        <v>4191</v>
      </c>
      <c r="P13" s="96"/>
      <c r="Q13" s="76"/>
      <c r="R13" s="83"/>
      <c r="S13" s="52">
        <f t="shared" si="5"/>
        <v>1958</v>
      </c>
      <c r="T13" s="10">
        <v>1021</v>
      </c>
      <c r="U13" s="53">
        <v>937</v>
      </c>
      <c r="V13" s="40">
        <f t="shared" si="6"/>
        <v>38.770000000000003</v>
      </c>
      <c r="W13" s="11">
        <f t="shared" si="7"/>
        <v>38.04</v>
      </c>
      <c r="X13" s="11">
        <f t="shared" si="8"/>
        <v>39.5</v>
      </c>
      <c r="Y13" s="11">
        <f t="shared" si="10"/>
        <v>3.4000000000000057</v>
      </c>
      <c r="Z13" s="11">
        <f t="shared" si="10"/>
        <v>3.5</v>
      </c>
      <c r="AA13" s="70">
        <f t="shared" si="10"/>
        <v>3.2899999999999991</v>
      </c>
      <c r="AB13" s="72" t="str">
        <f>IF(C13="","",C13)</f>
        <v/>
      </c>
      <c r="AC13" s="67">
        <f t="shared" si="0"/>
        <v>37647</v>
      </c>
      <c r="AD13" s="163"/>
    </row>
    <row r="14" spans="1:30" ht="22.9" customHeight="1" x14ac:dyDescent="0.15">
      <c r="A14" s="160"/>
      <c r="B14" s="105">
        <v>39068</v>
      </c>
      <c r="C14" s="65"/>
      <c r="D14" s="52">
        <f t="shared" si="1"/>
        <v>144171</v>
      </c>
      <c r="E14" s="10">
        <v>71446</v>
      </c>
      <c r="F14" s="10">
        <v>72725</v>
      </c>
      <c r="G14" s="10">
        <f t="shared" si="3"/>
        <v>5469</v>
      </c>
      <c r="H14" s="10">
        <f t="shared" ref="H14:I15" si="11">E14-E13</f>
        <v>2360</v>
      </c>
      <c r="I14" s="53">
        <f t="shared" si="11"/>
        <v>3109</v>
      </c>
      <c r="J14" s="46">
        <f t="shared" si="2"/>
        <v>65541</v>
      </c>
      <c r="K14" s="10">
        <v>31510</v>
      </c>
      <c r="L14" s="10">
        <v>34031</v>
      </c>
      <c r="M14" s="10">
        <f t="shared" si="4"/>
        <v>11767</v>
      </c>
      <c r="N14" s="10">
        <f t="shared" si="9"/>
        <v>5231</v>
      </c>
      <c r="O14" s="32">
        <f t="shared" si="9"/>
        <v>6536</v>
      </c>
      <c r="P14" s="52">
        <f t="shared" ref="P14:P19" si="12">Q14+R14</f>
        <v>4822</v>
      </c>
      <c r="Q14" s="97">
        <v>2149</v>
      </c>
      <c r="R14" s="53">
        <v>2673</v>
      </c>
      <c r="S14" s="52">
        <f t="shared" si="5"/>
        <v>173</v>
      </c>
      <c r="T14" s="10">
        <v>69</v>
      </c>
      <c r="U14" s="53">
        <v>104</v>
      </c>
      <c r="V14" s="40">
        <f t="shared" si="6"/>
        <v>45.46</v>
      </c>
      <c r="W14" s="11">
        <f t="shared" si="7"/>
        <v>44.1</v>
      </c>
      <c r="X14" s="11">
        <f t="shared" si="8"/>
        <v>46.79</v>
      </c>
      <c r="Y14" s="11">
        <f t="shared" ref="Y14:Y19" si="13">V14-V13</f>
        <v>6.6899999999999977</v>
      </c>
      <c r="Z14" s="11">
        <f t="shared" si="10"/>
        <v>6.0600000000000023</v>
      </c>
      <c r="AA14" s="70">
        <f t="shared" si="10"/>
        <v>7.2899999999999991</v>
      </c>
      <c r="AB14" s="72" t="str">
        <f>IF(C14="","",C14)</f>
        <v/>
      </c>
      <c r="AC14" s="67">
        <f t="shared" si="0"/>
        <v>39068</v>
      </c>
      <c r="AD14" s="163"/>
    </row>
    <row r="15" spans="1:30" ht="22.9" customHeight="1" x14ac:dyDescent="0.15">
      <c r="A15" s="160"/>
      <c r="B15" s="104">
        <v>40531</v>
      </c>
      <c r="C15" s="65"/>
      <c r="D15" s="52">
        <f t="shared" si="1"/>
        <v>149755</v>
      </c>
      <c r="E15" s="10">
        <v>74035</v>
      </c>
      <c r="F15" s="10">
        <v>75720</v>
      </c>
      <c r="G15" s="10">
        <f t="shared" si="3"/>
        <v>5584</v>
      </c>
      <c r="H15" s="10">
        <f t="shared" si="11"/>
        <v>2589</v>
      </c>
      <c r="I15" s="53">
        <f t="shared" si="11"/>
        <v>2995</v>
      </c>
      <c r="J15" s="46">
        <f t="shared" si="2"/>
        <v>71753</v>
      </c>
      <c r="K15" s="10">
        <v>34843</v>
      </c>
      <c r="L15" s="10">
        <v>36910</v>
      </c>
      <c r="M15" s="10">
        <f t="shared" si="4"/>
        <v>6212</v>
      </c>
      <c r="N15" s="10">
        <f t="shared" si="9"/>
        <v>3333</v>
      </c>
      <c r="O15" s="32">
        <f t="shared" si="9"/>
        <v>2879</v>
      </c>
      <c r="P15" s="52">
        <f t="shared" si="12"/>
        <v>7047</v>
      </c>
      <c r="Q15" s="10">
        <v>3233</v>
      </c>
      <c r="R15" s="53">
        <v>3814</v>
      </c>
      <c r="S15" s="52">
        <f t="shared" si="5"/>
        <v>198</v>
      </c>
      <c r="T15" s="10">
        <v>93</v>
      </c>
      <c r="U15" s="53">
        <v>105</v>
      </c>
      <c r="V15" s="40">
        <f t="shared" si="6"/>
        <v>47.91</v>
      </c>
      <c r="W15" s="11">
        <f t="shared" si="7"/>
        <v>47.06</v>
      </c>
      <c r="X15" s="11">
        <f t="shared" si="8"/>
        <v>48.75</v>
      </c>
      <c r="Y15" s="11">
        <f t="shared" si="13"/>
        <v>2.4499999999999957</v>
      </c>
      <c r="Z15" s="11">
        <f t="shared" si="10"/>
        <v>2.9600000000000009</v>
      </c>
      <c r="AA15" s="70">
        <f t="shared" si="10"/>
        <v>1.9600000000000009</v>
      </c>
      <c r="AB15" s="72" t="str">
        <f>IF(C15="","",C15)</f>
        <v/>
      </c>
      <c r="AC15" s="67">
        <f t="shared" si="0"/>
        <v>40531</v>
      </c>
      <c r="AD15" s="163"/>
    </row>
    <row r="16" spans="1:30" ht="21.75" customHeight="1" x14ac:dyDescent="0.15">
      <c r="A16" s="160"/>
      <c r="B16" s="106">
        <v>41420</v>
      </c>
      <c r="C16" s="69"/>
      <c r="D16" s="56">
        <f t="shared" si="1"/>
        <v>148820</v>
      </c>
      <c r="E16" s="22">
        <v>73377</v>
      </c>
      <c r="F16" s="22">
        <v>75443</v>
      </c>
      <c r="G16" s="22">
        <f t="shared" si="3"/>
        <v>-935</v>
      </c>
      <c r="H16" s="22">
        <f t="shared" ref="H16:I19" si="14">E16-E15</f>
        <v>-658</v>
      </c>
      <c r="I16" s="57">
        <f t="shared" si="14"/>
        <v>-277</v>
      </c>
      <c r="J16" s="47">
        <f t="shared" si="2"/>
        <v>62271</v>
      </c>
      <c r="K16" s="22">
        <v>30268</v>
      </c>
      <c r="L16" s="22">
        <v>32003</v>
      </c>
      <c r="M16" s="22">
        <f t="shared" si="4"/>
        <v>-9482</v>
      </c>
      <c r="N16" s="22">
        <f t="shared" si="9"/>
        <v>-4575</v>
      </c>
      <c r="O16" s="34">
        <f t="shared" si="9"/>
        <v>-4907</v>
      </c>
      <c r="P16" s="52">
        <f t="shared" si="12"/>
        <v>5624</v>
      </c>
      <c r="Q16" s="22">
        <v>2780</v>
      </c>
      <c r="R16" s="53">
        <v>2844</v>
      </c>
      <c r="S16" s="52">
        <f t="shared" si="5"/>
        <v>220</v>
      </c>
      <c r="T16" s="22">
        <v>75</v>
      </c>
      <c r="U16" s="53">
        <v>145</v>
      </c>
      <c r="V16" s="40">
        <f t="shared" si="6"/>
        <v>41.84</v>
      </c>
      <c r="W16" s="11">
        <f t="shared" si="7"/>
        <v>41.25</v>
      </c>
      <c r="X16" s="11">
        <f t="shared" si="8"/>
        <v>42.42</v>
      </c>
      <c r="Y16" s="11">
        <f t="shared" si="13"/>
        <v>-6.0699999999999932</v>
      </c>
      <c r="Z16" s="11">
        <f t="shared" si="10"/>
        <v>-5.8100000000000023</v>
      </c>
      <c r="AA16" s="70">
        <f t="shared" si="10"/>
        <v>-6.3299999999999983</v>
      </c>
      <c r="AB16" s="73" t="str">
        <f>IF(C16="","",C16)</f>
        <v/>
      </c>
      <c r="AC16" s="67">
        <f t="shared" si="0"/>
        <v>41420</v>
      </c>
      <c r="AD16" s="163"/>
    </row>
    <row r="17" spans="1:30" ht="21.75" customHeight="1" x14ac:dyDescent="0.15">
      <c r="A17" s="160"/>
      <c r="B17" s="106">
        <v>42876</v>
      </c>
      <c r="C17" s="69"/>
      <c r="D17" s="56">
        <f t="shared" si="1"/>
        <v>156600</v>
      </c>
      <c r="E17" s="22">
        <v>77157</v>
      </c>
      <c r="F17" s="22">
        <v>79443</v>
      </c>
      <c r="G17" s="22">
        <f>H17+I17</f>
        <v>7780</v>
      </c>
      <c r="H17" s="22">
        <f t="shared" si="14"/>
        <v>3780</v>
      </c>
      <c r="I17" s="34">
        <f t="shared" si="14"/>
        <v>4000</v>
      </c>
      <c r="J17" s="56">
        <f t="shared" si="2"/>
        <v>58392</v>
      </c>
      <c r="K17" s="22">
        <v>28446</v>
      </c>
      <c r="L17" s="22">
        <v>29946</v>
      </c>
      <c r="M17" s="22">
        <f t="shared" si="4"/>
        <v>-3879</v>
      </c>
      <c r="N17" s="22">
        <f t="shared" si="9"/>
        <v>-1822</v>
      </c>
      <c r="O17" s="34">
        <f t="shared" si="9"/>
        <v>-2057</v>
      </c>
      <c r="P17" s="52">
        <f t="shared" si="12"/>
        <v>14476</v>
      </c>
      <c r="Q17" s="10">
        <v>6348</v>
      </c>
      <c r="R17" s="53">
        <v>8128</v>
      </c>
      <c r="S17" s="52">
        <f t="shared" si="5"/>
        <v>267</v>
      </c>
      <c r="T17" s="10">
        <v>93</v>
      </c>
      <c r="U17" s="53">
        <v>174</v>
      </c>
      <c r="V17" s="42">
        <f t="shared" si="6"/>
        <v>37.29</v>
      </c>
      <c r="W17" s="23">
        <f t="shared" si="7"/>
        <v>36.869999999999997</v>
      </c>
      <c r="X17" s="23">
        <f t="shared" si="8"/>
        <v>37.69</v>
      </c>
      <c r="Y17" s="23">
        <f t="shared" si="13"/>
        <v>-4.5500000000000043</v>
      </c>
      <c r="Z17" s="23">
        <f t="shared" si="10"/>
        <v>-4.3800000000000026</v>
      </c>
      <c r="AA17" s="93">
        <f t="shared" si="10"/>
        <v>-4.730000000000004</v>
      </c>
      <c r="AB17" s="73" t="str">
        <f>IF(C17="","",C17)</f>
        <v/>
      </c>
      <c r="AC17" s="67">
        <f t="shared" si="0"/>
        <v>42876</v>
      </c>
      <c r="AD17" s="163"/>
    </row>
    <row r="18" spans="1:30" ht="21.75" customHeight="1" x14ac:dyDescent="0.15">
      <c r="A18" s="160"/>
      <c r="B18" s="106">
        <v>44339</v>
      </c>
      <c r="C18" s="69"/>
      <c r="D18" s="56">
        <f>E18+F18</f>
        <v>162626</v>
      </c>
      <c r="E18" s="22">
        <v>79808</v>
      </c>
      <c r="F18" s="22">
        <v>82818</v>
      </c>
      <c r="G18" s="22">
        <f>H18+I18</f>
        <v>6026</v>
      </c>
      <c r="H18" s="22">
        <f t="shared" si="14"/>
        <v>2651</v>
      </c>
      <c r="I18" s="34">
        <f t="shared" si="14"/>
        <v>3375</v>
      </c>
      <c r="J18" s="56">
        <f t="shared" si="2"/>
        <v>54666</v>
      </c>
      <c r="K18" s="22">
        <v>26433</v>
      </c>
      <c r="L18" s="22">
        <v>28233</v>
      </c>
      <c r="M18" s="22">
        <f>N18+O18</f>
        <v>-3726</v>
      </c>
      <c r="N18" s="22">
        <f t="shared" si="9"/>
        <v>-2013</v>
      </c>
      <c r="O18" s="57">
        <f t="shared" si="9"/>
        <v>-1713</v>
      </c>
      <c r="P18" s="56">
        <f t="shared" si="12"/>
        <v>19382</v>
      </c>
      <c r="Q18" s="22">
        <v>8479</v>
      </c>
      <c r="R18" s="57">
        <v>10903</v>
      </c>
      <c r="S18" s="56">
        <f t="shared" si="5"/>
        <v>239</v>
      </c>
      <c r="T18" s="22">
        <v>94</v>
      </c>
      <c r="U18" s="57">
        <v>145</v>
      </c>
      <c r="V18" s="42">
        <f t="shared" si="6"/>
        <v>33.61</v>
      </c>
      <c r="W18" s="23">
        <f t="shared" si="7"/>
        <v>33.119999999999997</v>
      </c>
      <c r="X18" s="23">
        <f t="shared" si="8"/>
        <v>34.090000000000003</v>
      </c>
      <c r="Y18" s="23">
        <f t="shared" si="13"/>
        <v>-3.6799999999999997</v>
      </c>
      <c r="Z18" s="23">
        <f t="shared" si="10"/>
        <v>-3.75</v>
      </c>
      <c r="AA18" s="93">
        <f t="shared" si="10"/>
        <v>-3.5999999999999943</v>
      </c>
      <c r="AB18" s="73"/>
      <c r="AC18" s="67">
        <f t="shared" si="0"/>
        <v>44339</v>
      </c>
      <c r="AD18" s="163"/>
    </row>
    <row r="19" spans="1:30" ht="21.75" customHeight="1" thickBot="1" x14ac:dyDescent="0.2">
      <c r="A19" s="161"/>
      <c r="B19" s="106">
        <v>45795</v>
      </c>
      <c r="C19" s="69"/>
      <c r="D19" s="56">
        <f>E19+F19</f>
        <v>166225</v>
      </c>
      <c r="E19" s="22">
        <v>81243</v>
      </c>
      <c r="F19" s="22">
        <v>84982</v>
      </c>
      <c r="G19" s="22">
        <f>H19+I19</f>
        <v>3599</v>
      </c>
      <c r="H19" s="22">
        <f t="shared" si="14"/>
        <v>1435</v>
      </c>
      <c r="I19" s="34">
        <f t="shared" si="14"/>
        <v>2164</v>
      </c>
      <c r="J19" s="56">
        <f t="shared" si="2"/>
        <v>54594</v>
      </c>
      <c r="K19" s="22">
        <v>26268</v>
      </c>
      <c r="L19" s="22">
        <v>28326</v>
      </c>
      <c r="M19" s="22">
        <f>N19+O19</f>
        <v>-72</v>
      </c>
      <c r="N19" s="22">
        <f t="shared" si="9"/>
        <v>-165</v>
      </c>
      <c r="O19" s="57">
        <f t="shared" si="9"/>
        <v>93</v>
      </c>
      <c r="P19" s="54">
        <f t="shared" si="12"/>
        <v>23243</v>
      </c>
      <c r="Q19" s="19">
        <v>10129</v>
      </c>
      <c r="R19" s="55">
        <v>13114</v>
      </c>
      <c r="S19" s="54">
        <f t="shared" si="5"/>
        <v>278</v>
      </c>
      <c r="T19" s="19">
        <v>111</v>
      </c>
      <c r="U19" s="55">
        <v>167</v>
      </c>
      <c r="V19" s="42">
        <f t="shared" si="6"/>
        <v>32.840000000000003</v>
      </c>
      <c r="W19" s="23">
        <f t="shared" si="7"/>
        <v>32.33</v>
      </c>
      <c r="X19" s="23">
        <f t="shared" si="8"/>
        <v>33.33</v>
      </c>
      <c r="Y19" s="23">
        <f t="shared" si="13"/>
        <v>-0.76999999999999602</v>
      </c>
      <c r="Z19" s="23">
        <f t="shared" si="10"/>
        <v>-0.78999999999999915</v>
      </c>
      <c r="AA19" s="93">
        <f t="shared" si="10"/>
        <v>-0.76000000000000512</v>
      </c>
      <c r="AB19" s="74"/>
      <c r="AC19" s="67">
        <f t="shared" si="0"/>
        <v>45795</v>
      </c>
      <c r="AD19" s="164"/>
    </row>
    <row r="20" spans="1:30" ht="22.9" customHeight="1" x14ac:dyDescent="0.15">
      <c r="A20" s="159" t="s">
        <v>7</v>
      </c>
      <c r="B20" s="103">
        <v>24485</v>
      </c>
      <c r="C20" s="68"/>
      <c r="D20" s="50">
        <f t="shared" si="1"/>
        <v>25036</v>
      </c>
      <c r="E20" s="13">
        <v>12538</v>
      </c>
      <c r="F20" s="13">
        <v>12498</v>
      </c>
      <c r="G20" s="14"/>
      <c r="H20" s="14"/>
      <c r="I20" s="51"/>
      <c r="J20" s="50">
        <f t="shared" si="2"/>
        <v>20145</v>
      </c>
      <c r="K20" s="13">
        <v>9640</v>
      </c>
      <c r="L20" s="13">
        <v>10505</v>
      </c>
      <c r="M20" s="14"/>
      <c r="N20" s="14"/>
      <c r="O20" s="51"/>
      <c r="P20" s="101"/>
      <c r="Q20" s="94"/>
      <c r="R20" s="115"/>
      <c r="S20" s="99"/>
      <c r="T20" s="100"/>
      <c r="U20" s="98"/>
      <c r="V20" s="39">
        <f t="shared" si="6"/>
        <v>80.459999999999994</v>
      </c>
      <c r="W20" s="15">
        <f t="shared" si="7"/>
        <v>76.89</v>
      </c>
      <c r="X20" s="15">
        <f t="shared" si="8"/>
        <v>84.05</v>
      </c>
      <c r="Y20" s="16"/>
      <c r="Z20" s="16"/>
      <c r="AA20" s="17"/>
      <c r="AB20" s="90" t="str">
        <f t="shared" ref="AB20:AB36" si="15">IF(C20="","",C20)</f>
        <v/>
      </c>
      <c r="AC20" s="26">
        <f t="shared" si="0"/>
        <v>24485</v>
      </c>
      <c r="AD20" s="162" t="s">
        <v>7</v>
      </c>
    </row>
    <row r="21" spans="1:30" ht="22.9" customHeight="1" x14ac:dyDescent="0.15">
      <c r="A21" s="160"/>
      <c r="B21" s="104">
        <v>25922</v>
      </c>
      <c r="C21" s="65"/>
      <c r="D21" s="52">
        <f>E21+F21</f>
        <v>41201</v>
      </c>
      <c r="E21" s="10">
        <v>20630</v>
      </c>
      <c r="F21" s="10">
        <v>20571</v>
      </c>
      <c r="G21" s="10">
        <f t="shared" ref="G21:G35" si="16">H21+I21</f>
        <v>16165</v>
      </c>
      <c r="H21" s="10">
        <f t="shared" ref="H21:I29" si="17">E21-E20</f>
        <v>8092</v>
      </c>
      <c r="I21" s="53">
        <f t="shared" si="17"/>
        <v>8073</v>
      </c>
      <c r="J21" s="52">
        <f>K21+L21</f>
        <v>30206</v>
      </c>
      <c r="K21" s="10">
        <v>14913</v>
      </c>
      <c r="L21" s="10">
        <v>15293</v>
      </c>
      <c r="M21" s="10">
        <f t="shared" ref="M21:M35" si="18">N21+O21</f>
        <v>10061</v>
      </c>
      <c r="N21" s="10">
        <f t="shared" ref="N21:O31" si="19">K21-K20</f>
        <v>5273</v>
      </c>
      <c r="O21" s="53">
        <f t="shared" si="19"/>
        <v>4788</v>
      </c>
      <c r="P21" s="96"/>
      <c r="Q21" s="76"/>
      <c r="R21" s="83"/>
      <c r="S21" s="52"/>
      <c r="T21" s="10"/>
      <c r="U21" s="53"/>
      <c r="V21" s="40">
        <f t="shared" si="6"/>
        <v>73.31</v>
      </c>
      <c r="W21" s="11">
        <f t="shared" si="7"/>
        <v>72.290000000000006</v>
      </c>
      <c r="X21" s="11">
        <f t="shared" si="8"/>
        <v>74.34</v>
      </c>
      <c r="Y21" s="11">
        <f t="shared" ref="Y21:AA31" si="20">V21-V20</f>
        <v>-7.1499999999999915</v>
      </c>
      <c r="Z21" s="11">
        <f t="shared" si="20"/>
        <v>-4.5999999999999943</v>
      </c>
      <c r="AA21" s="18">
        <f t="shared" si="20"/>
        <v>-9.7099999999999937</v>
      </c>
      <c r="AB21" s="72" t="str">
        <f t="shared" si="15"/>
        <v/>
      </c>
      <c r="AC21" s="27">
        <f t="shared" si="0"/>
        <v>25922</v>
      </c>
      <c r="AD21" s="163"/>
    </row>
    <row r="22" spans="1:30" ht="22.9" customHeight="1" x14ac:dyDescent="0.15">
      <c r="A22" s="160"/>
      <c r="B22" s="104">
        <v>27385</v>
      </c>
      <c r="C22" s="65"/>
      <c r="D22" s="52">
        <f t="shared" si="1"/>
        <v>67207</v>
      </c>
      <c r="E22" s="10">
        <v>33749</v>
      </c>
      <c r="F22" s="10">
        <v>33458</v>
      </c>
      <c r="G22" s="10">
        <f t="shared" si="16"/>
        <v>26006</v>
      </c>
      <c r="H22" s="10">
        <f t="shared" si="17"/>
        <v>13119</v>
      </c>
      <c r="I22" s="53">
        <f t="shared" si="17"/>
        <v>12887</v>
      </c>
      <c r="J22" s="52">
        <f t="shared" si="2"/>
        <v>47748</v>
      </c>
      <c r="K22" s="10">
        <v>22964</v>
      </c>
      <c r="L22" s="10">
        <v>24784</v>
      </c>
      <c r="M22" s="10">
        <f t="shared" si="18"/>
        <v>17542</v>
      </c>
      <c r="N22" s="10">
        <f t="shared" si="19"/>
        <v>8051</v>
      </c>
      <c r="O22" s="53">
        <f t="shared" si="19"/>
        <v>9491</v>
      </c>
      <c r="P22" s="96"/>
      <c r="Q22" s="76"/>
      <c r="R22" s="83"/>
      <c r="S22" s="52"/>
      <c r="T22" s="10"/>
      <c r="U22" s="53"/>
      <c r="V22" s="40">
        <f t="shared" si="6"/>
        <v>71.05</v>
      </c>
      <c r="W22" s="11">
        <f t="shared" si="7"/>
        <v>68.040000000000006</v>
      </c>
      <c r="X22" s="11">
        <f t="shared" si="8"/>
        <v>74.069999999999993</v>
      </c>
      <c r="Y22" s="11">
        <f t="shared" si="20"/>
        <v>-2.2600000000000051</v>
      </c>
      <c r="Z22" s="11">
        <f t="shared" si="20"/>
        <v>-4.25</v>
      </c>
      <c r="AA22" s="18">
        <f t="shared" si="20"/>
        <v>-0.27000000000001023</v>
      </c>
      <c r="AB22" s="91" t="str">
        <f t="shared" si="15"/>
        <v/>
      </c>
      <c r="AC22" s="27">
        <f t="shared" si="0"/>
        <v>27385</v>
      </c>
      <c r="AD22" s="163"/>
    </row>
    <row r="23" spans="1:30" ht="22.9" customHeight="1" x14ac:dyDescent="0.15">
      <c r="A23" s="160"/>
      <c r="B23" s="104">
        <v>28841</v>
      </c>
      <c r="C23" s="65"/>
      <c r="D23" s="52">
        <f>E23+F23</f>
        <v>80349</v>
      </c>
      <c r="E23" s="10">
        <v>40257</v>
      </c>
      <c r="F23" s="10">
        <v>40092</v>
      </c>
      <c r="G23" s="10">
        <f t="shared" si="16"/>
        <v>13142</v>
      </c>
      <c r="H23" s="10">
        <f t="shared" si="17"/>
        <v>6508</v>
      </c>
      <c r="I23" s="53">
        <f t="shared" si="17"/>
        <v>6634</v>
      </c>
      <c r="J23" s="52">
        <f>K23+L23</f>
        <v>58597</v>
      </c>
      <c r="K23" s="10">
        <v>27821</v>
      </c>
      <c r="L23" s="10">
        <v>30776</v>
      </c>
      <c r="M23" s="10">
        <f t="shared" si="18"/>
        <v>10849</v>
      </c>
      <c r="N23" s="10">
        <f t="shared" si="19"/>
        <v>4857</v>
      </c>
      <c r="O23" s="53">
        <f t="shared" si="19"/>
        <v>5992</v>
      </c>
      <c r="P23" s="96"/>
      <c r="Q23" s="76"/>
      <c r="R23" s="83"/>
      <c r="S23" s="52"/>
      <c r="T23" s="10"/>
      <c r="U23" s="53"/>
      <c r="V23" s="40">
        <f t="shared" si="6"/>
        <v>72.930000000000007</v>
      </c>
      <c r="W23" s="11">
        <f t="shared" si="7"/>
        <v>69.11</v>
      </c>
      <c r="X23" s="11">
        <f t="shared" si="8"/>
        <v>76.760000000000005</v>
      </c>
      <c r="Y23" s="11">
        <f t="shared" si="20"/>
        <v>1.8800000000000097</v>
      </c>
      <c r="Z23" s="11">
        <f t="shared" si="20"/>
        <v>1.0699999999999932</v>
      </c>
      <c r="AA23" s="18">
        <f t="shared" si="20"/>
        <v>2.6900000000000119</v>
      </c>
      <c r="AB23" s="36" t="str">
        <f t="shared" si="15"/>
        <v/>
      </c>
      <c r="AC23" s="27">
        <f t="shared" si="0"/>
        <v>28841</v>
      </c>
      <c r="AD23" s="163"/>
    </row>
    <row r="24" spans="1:30" ht="22.9" customHeight="1" x14ac:dyDescent="0.15">
      <c r="A24" s="160"/>
      <c r="B24" s="104">
        <v>30304</v>
      </c>
      <c r="C24" s="65"/>
      <c r="D24" s="52">
        <f>E24+F24</f>
        <v>88933</v>
      </c>
      <c r="E24" s="10">
        <v>44560</v>
      </c>
      <c r="F24" s="10">
        <v>44373</v>
      </c>
      <c r="G24" s="10">
        <f t="shared" si="16"/>
        <v>8584</v>
      </c>
      <c r="H24" s="10">
        <f t="shared" si="17"/>
        <v>4303</v>
      </c>
      <c r="I24" s="53">
        <f t="shared" si="17"/>
        <v>4281</v>
      </c>
      <c r="J24" s="52">
        <f>K24+L24</f>
        <v>54636</v>
      </c>
      <c r="K24" s="10">
        <v>25803</v>
      </c>
      <c r="L24" s="10">
        <v>28833</v>
      </c>
      <c r="M24" s="10">
        <f t="shared" si="18"/>
        <v>-3961</v>
      </c>
      <c r="N24" s="10">
        <f t="shared" si="19"/>
        <v>-2018</v>
      </c>
      <c r="O24" s="53">
        <f t="shared" si="19"/>
        <v>-1943</v>
      </c>
      <c r="P24" s="96"/>
      <c r="Q24" s="76"/>
      <c r="R24" s="83"/>
      <c r="S24" s="52"/>
      <c r="T24" s="10"/>
      <c r="U24" s="53"/>
      <c r="V24" s="40">
        <f t="shared" si="6"/>
        <v>61.44</v>
      </c>
      <c r="W24" s="11">
        <f t="shared" si="7"/>
        <v>57.91</v>
      </c>
      <c r="X24" s="11">
        <f t="shared" si="8"/>
        <v>64.98</v>
      </c>
      <c r="Y24" s="11">
        <f t="shared" si="20"/>
        <v>-11.490000000000009</v>
      </c>
      <c r="Z24" s="11">
        <f t="shared" si="20"/>
        <v>-11.200000000000003</v>
      </c>
      <c r="AA24" s="18">
        <f t="shared" si="20"/>
        <v>-11.780000000000001</v>
      </c>
      <c r="AB24" s="36" t="str">
        <f t="shared" si="15"/>
        <v/>
      </c>
      <c r="AC24" s="27">
        <f t="shared" si="0"/>
        <v>30304</v>
      </c>
      <c r="AD24" s="163"/>
    </row>
    <row r="25" spans="1:30" ht="22.9" customHeight="1" x14ac:dyDescent="0.15">
      <c r="A25" s="160"/>
      <c r="B25" s="104">
        <v>31767</v>
      </c>
      <c r="C25" s="65"/>
      <c r="D25" s="52">
        <f>E25+F25</f>
        <v>95081</v>
      </c>
      <c r="E25" s="10">
        <v>47517</v>
      </c>
      <c r="F25" s="10">
        <v>47564</v>
      </c>
      <c r="G25" s="10">
        <f t="shared" si="16"/>
        <v>6148</v>
      </c>
      <c r="H25" s="10">
        <f t="shared" si="17"/>
        <v>2957</v>
      </c>
      <c r="I25" s="53">
        <f t="shared" si="17"/>
        <v>3191</v>
      </c>
      <c r="J25" s="52">
        <f>K25+L25</f>
        <v>54648</v>
      </c>
      <c r="K25" s="10">
        <v>25627</v>
      </c>
      <c r="L25" s="10">
        <v>29021</v>
      </c>
      <c r="M25" s="10">
        <f t="shared" si="18"/>
        <v>12</v>
      </c>
      <c r="N25" s="10">
        <f t="shared" si="19"/>
        <v>-176</v>
      </c>
      <c r="O25" s="53">
        <f t="shared" si="19"/>
        <v>188</v>
      </c>
      <c r="P25" s="96"/>
      <c r="Q25" s="76"/>
      <c r="R25" s="83"/>
      <c r="S25" s="52"/>
      <c r="T25" s="10"/>
      <c r="U25" s="53"/>
      <c r="V25" s="40">
        <f t="shared" si="6"/>
        <v>57.48</v>
      </c>
      <c r="W25" s="11">
        <f t="shared" si="7"/>
        <v>53.93</v>
      </c>
      <c r="X25" s="11">
        <f t="shared" si="8"/>
        <v>61.01</v>
      </c>
      <c r="Y25" s="11">
        <f t="shared" si="20"/>
        <v>-3.9600000000000009</v>
      </c>
      <c r="Z25" s="11">
        <f t="shared" si="20"/>
        <v>-3.9799999999999969</v>
      </c>
      <c r="AA25" s="18">
        <f t="shared" si="20"/>
        <v>-3.970000000000006</v>
      </c>
      <c r="AB25" s="36" t="str">
        <f t="shared" si="15"/>
        <v/>
      </c>
      <c r="AC25" s="27">
        <f t="shared" si="0"/>
        <v>31767</v>
      </c>
      <c r="AD25" s="163"/>
    </row>
    <row r="26" spans="1:30" ht="22.9" customHeight="1" x14ac:dyDescent="0.15">
      <c r="A26" s="160"/>
      <c r="B26" s="104">
        <v>33223</v>
      </c>
      <c r="C26" s="65"/>
      <c r="D26" s="52">
        <f>E26+F26</f>
        <v>105619</v>
      </c>
      <c r="E26" s="10">
        <v>52985</v>
      </c>
      <c r="F26" s="10">
        <v>52634</v>
      </c>
      <c r="G26" s="10">
        <f t="shared" si="16"/>
        <v>10538</v>
      </c>
      <c r="H26" s="10">
        <f t="shared" si="17"/>
        <v>5468</v>
      </c>
      <c r="I26" s="53">
        <f t="shared" si="17"/>
        <v>5070</v>
      </c>
      <c r="J26" s="52">
        <f>K26+L26</f>
        <v>57752</v>
      </c>
      <c r="K26" s="10">
        <v>26997</v>
      </c>
      <c r="L26" s="10">
        <v>30755</v>
      </c>
      <c r="M26" s="10">
        <f t="shared" si="18"/>
        <v>3104</v>
      </c>
      <c r="N26" s="10">
        <f t="shared" si="19"/>
        <v>1370</v>
      </c>
      <c r="O26" s="53">
        <f t="shared" si="19"/>
        <v>1734</v>
      </c>
      <c r="P26" s="96"/>
      <c r="Q26" s="76"/>
      <c r="R26" s="83"/>
      <c r="S26" s="52">
        <f t="shared" ref="S26:S51" si="21">T26+U26</f>
        <v>1406</v>
      </c>
      <c r="T26" s="10">
        <v>768</v>
      </c>
      <c r="U26" s="53">
        <v>638</v>
      </c>
      <c r="V26" s="40">
        <f t="shared" si="6"/>
        <v>54.68</v>
      </c>
      <c r="W26" s="11">
        <f t="shared" si="7"/>
        <v>50.95</v>
      </c>
      <c r="X26" s="11">
        <f t="shared" si="8"/>
        <v>58.43</v>
      </c>
      <c r="Y26" s="11">
        <f t="shared" si="20"/>
        <v>-2.7999999999999972</v>
      </c>
      <c r="Z26" s="11">
        <f t="shared" si="20"/>
        <v>-2.9799999999999969</v>
      </c>
      <c r="AA26" s="18">
        <f t="shared" si="20"/>
        <v>-2.5799999999999983</v>
      </c>
      <c r="AB26" s="72" t="str">
        <f t="shared" si="15"/>
        <v/>
      </c>
      <c r="AC26" s="27">
        <f t="shared" si="0"/>
        <v>33223</v>
      </c>
      <c r="AD26" s="163"/>
    </row>
    <row r="27" spans="1:30" ht="22.9" customHeight="1" x14ac:dyDescent="0.15">
      <c r="A27" s="160"/>
      <c r="B27" s="104">
        <v>34686</v>
      </c>
      <c r="C27" s="65"/>
      <c r="D27" s="52">
        <f>E27+F27</f>
        <v>116853</v>
      </c>
      <c r="E27" s="10">
        <v>58426</v>
      </c>
      <c r="F27" s="10">
        <v>58427</v>
      </c>
      <c r="G27" s="10">
        <f t="shared" si="16"/>
        <v>11234</v>
      </c>
      <c r="H27" s="10">
        <f t="shared" si="17"/>
        <v>5441</v>
      </c>
      <c r="I27" s="53">
        <f t="shared" si="17"/>
        <v>5793</v>
      </c>
      <c r="J27" s="52">
        <f>K27+L27</f>
        <v>58931</v>
      </c>
      <c r="K27" s="10">
        <v>27744</v>
      </c>
      <c r="L27" s="10">
        <v>31187</v>
      </c>
      <c r="M27" s="10">
        <f t="shared" si="18"/>
        <v>1179</v>
      </c>
      <c r="N27" s="10">
        <f t="shared" si="19"/>
        <v>747</v>
      </c>
      <c r="O27" s="53">
        <f t="shared" si="19"/>
        <v>432</v>
      </c>
      <c r="P27" s="96"/>
      <c r="Q27" s="76"/>
      <c r="R27" s="83"/>
      <c r="S27" s="52">
        <f t="shared" si="21"/>
        <v>1936</v>
      </c>
      <c r="T27" s="10">
        <v>1015</v>
      </c>
      <c r="U27" s="53">
        <v>921</v>
      </c>
      <c r="V27" s="40">
        <f t="shared" si="6"/>
        <v>50.43</v>
      </c>
      <c r="W27" s="11">
        <f t="shared" si="7"/>
        <v>47.49</v>
      </c>
      <c r="X27" s="11">
        <f t="shared" si="8"/>
        <v>53.38</v>
      </c>
      <c r="Y27" s="11">
        <f t="shared" si="20"/>
        <v>-4.25</v>
      </c>
      <c r="Z27" s="11">
        <f t="shared" si="20"/>
        <v>-3.4600000000000009</v>
      </c>
      <c r="AA27" s="18">
        <f t="shared" si="20"/>
        <v>-5.0499999999999972</v>
      </c>
      <c r="AB27" s="91" t="str">
        <f t="shared" si="15"/>
        <v/>
      </c>
      <c r="AC27" s="27">
        <f t="shared" si="0"/>
        <v>34686</v>
      </c>
      <c r="AD27" s="163"/>
    </row>
    <row r="28" spans="1:30" ht="22.9" customHeight="1" x14ac:dyDescent="0.15">
      <c r="A28" s="160"/>
      <c r="B28" s="104">
        <v>36149</v>
      </c>
      <c r="C28" s="65"/>
      <c r="D28" s="52">
        <f t="shared" si="1"/>
        <v>128734</v>
      </c>
      <c r="E28" s="10">
        <v>64283</v>
      </c>
      <c r="F28" s="10">
        <v>64451</v>
      </c>
      <c r="G28" s="10">
        <f t="shared" si="16"/>
        <v>11881</v>
      </c>
      <c r="H28" s="10">
        <f t="shared" si="17"/>
        <v>5857</v>
      </c>
      <c r="I28" s="53">
        <f t="shared" si="17"/>
        <v>6024</v>
      </c>
      <c r="J28" s="52">
        <f t="shared" si="2"/>
        <v>63848</v>
      </c>
      <c r="K28" s="10">
        <v>30455</v>
      </c>
      <c r="L28" s="10">
        <v>33393</v>
      </c>
      <c r="M28" s="10">
        <f t="shared" si="18"/>
        <v>4917</v>
      </c>
      <c r="N28" s="10">
        <f t="shared" si="19"/>
        <v>2711</v>
      </c>
      <c r="O28" s="53">
        <f t="shared" si="19"/>
        <v>2206</v>
      </c>
      <c r="P28" s="96"/>
      <c r="Q28" s="76"/>
      <c r="R28" s="83"/>
      <c r="S28" s="52">
        <f t="shared" si="21"/>
        <v>3796</v>
      </c>
      <c r="T28" s="10">
        <v>1739</v>
      </c>
      <c r="U28" s="53">
        <v>2057</v>
      </c>
      <c r="V28" s="40">
        <f t="shared" si="6"/>
        <v>49.6</v>
      </c>
      <c r="W28" s="11">
        <f t="shared" si="7"/>
        <v>47.38</v>
      </c>
      <c r="X28" s="11">
        <f t="shared" si="8"/>
        <v>51.81</v>
      </c>
      <c r="Y28" s="11">
        <f t="shared" si="20"/>
        <v>-0.82999999999999829</v>
      </c>
      <c r="Z28" s="11">
        <f t="shared" si="20"/>
        <v>-0.10999999999999943</v>
      </c>
      <c r="AA28" s="18">
        <f t="shared" si="20"/>
        <v>-1.5700000000000003</v>
      </c>
      <c r="AB28" s="36" t="str">
        <f t="shared" si="15"/>
        <v/>
      </c>
      <c r="AC28" s="27">
        <f t="shared" si="0"/>
        <v>36149</v>
      </c>
      <c r="AD28" s="163"/>
    </row>
    <row r="29" spans="1:30" ht="22.9" customHeight="1" x14ac:dyDescent="0.15">
      <c r="A29" s="160"/>
      <c r="B29" s="104">
        <v>37605</v>
      </c>
      <c r="C29" s="65"/>
      <c r="D29" s="52">
        <f t="shared" si="1"/>
        <v>138417</v>
      </c>
      <c r="E29" s="10">
        <v>68923</v>
      </c>
      <c r="F29" s="10">
        <v>69494</v>
      </c>
      <c r="G29" s="10">
        <f t="shared" si="16"/>
        <v>9683</v>
      </c>
      <c r="H29" s="10">
        <f t="shared" si="17"/>
        <v>4640</v>
      </c>
      <c r="I29" s="53">
        <f t="shared" si="17"/>
        <v>5043</v>
      </c>
      <c r="J29" s="52">
        <f t="shared" si="2"/>
        <v>55985</v>
      </c>
      <c r="K29" s="10">
        <v>26803</v>
      </c>
      <c r="L29" s="10">
        <v>29182</v>
      </c>
      <c r="M29" s="10">
        <f t="shared" si="18"/>
        <v>-7863</v>
      </c>
      <c r="N29" s="10">
        <f t="shared" si="19"/>
        <v>-3652</v>
      </c>
      <c r="O29" s="53">
        <f t="shared" si="19"/>
        <v>-4211</v>
      </c>
      <c r="P29" s="96"/>
      <c r="Q29" s="76"/>
      <c r="R29" s="83"/>
      <c r="S29" s="52">
        <f t="shared" si="21"/>
        <v>3537</v>
      </c>
      <c r="T29" s="10">
        <v>1581</v>
      </c>
      <c r="U29" s="53">
        <v>1956</v>
      </c>
      <c r="V29" s="40">
        <f t="shared" si="6"/>
        <v>40.450000000000003</v>
      </c>
      <c r="W29" s="11">
        <f t="shared" si="7"/>
        <v>38.89</v>
      </c>
      <c r="X29" s="11">
        <f t="shared" si="8"/>
        <v>41.99</v>
      </c>
      <c r="Y29" s="11">
        <f t="shared" si="20"/>
        <v>-9.1499999999999986</v>
      </c>
      <c r="Z29" s="11">
        <f t="shared" si="20"/>
        <v>-8.490000000000002</v>
      </c>
      <c r="AA29" s="18">
        <f t="shared" si="20"/>
        <v>-9.82</v>
      </c>
      <c r="AB29" s="36" t="str">
        <f t="shared" si="15"/>
        <v/>
      </c>
      <c r="AC29" s="27">
        <f t="shared" si="0"/>
        <v>37605</v>
      </c>
      <c r="AD29" s="163"/>
    </row>
    <row r="30" spans="1:30" ht="22.9" customHeight="1" x14ac:dyDescent="0.15">
      <c r="A30" s="160"/>
      <c r="B30" s="104">
        <v>39068</v>
      </c>
      <c r="C30" s="65"/>
      <c r="D30" s="52">
        <f t="shared" si="1"/>
        <v>144171</v>
      </c>
      <c r="E30" s="10">
        <v>71446</v>
      </c>
      <c r="F30" s="10">
        <v>72725</v>
      </c>
      <c r="G30" s="10">
        <f t="shared" si="16"/>
        <v>5754</v>
      </c>
      <c r="H30" s="10">
        <f>E30-E29</f>
        <v>2523</v>
      </c>
      <c r="I30" s="53">
        <f>F30-F29</f>
        <v>3231</v>
      </c>
      <c r="J30" s="52">
        <f t="shared" si="2"/>
        <v>65548</v>
      </c>
      <c r="K30" s="10">
        <v>31512</v>
      </c>
      <c r="L30" s="10">
        <v>34036</v>
      </c>
      <c r="M30" s="10">
        <f t="shared" si="18"/>
        <v>9563</v>
      </c>
      <c r="N30" s="10">
        <f t="shared" si="19"/>
        <v>4709</v>
      </c>
      <c r="O30" s="53">
        <f t="shared" si="19"/>
        <v>4854</v>
      </c>
      <c r="P30" s="52">
        <f t="shared" ref="P30:P51" si="22">Q30+R30</f>
        <v>4824</v>
      </c>
      <c r="Q30" s="10">
        <v>2150</v>
      </c>
      <c r="R30" s="53">
        <v>2674</v>
      </c>
      <c r="S30" s="52">
        <f t="shared" si="21"/>
        <v>172</v>
      </c>
      <c r="T30" s="10">
        <v>68</v>
      </c>
      <c r="U30" s="53">
        <v>104</v>
      </c>
      <c r="V30" s="40">
        <f t="shared" si="6"/>
        <v>45.47</v>
      </c>
      <c r="W30" s="11">
        <f t="shared" si="7"/>
        <v>44.11</v>
      </c>
      <c r="X30" s="11">
        <f t="shared" si="8"/>
        <v>46.8</v>
      </c>
      <c r="Y30" s="11">
        <f t="shared" si="20"/>
        <v>5.019999999999996</v>
      </c>
      <c r="Z30" s="11">
        <f t="shared" si="20"/>
        <v>5.2199999999999989</v>
      </c>
      <c r="AA30" s="18">
        <f t="shared" si="20"/>
        <v>4.8099999999999952</v>
      </c>
      <c r="AB30" s="36" t="str">
        <f t="shared" si="15"/>
        <v/>
      </c>
      <c r="AC30" s="27">
        <f t="shared" si="0"/>
        <v>39068</v>
      </c>
      <c r="AD30" s="163"/>
    </row>
    <row r="31" spans="1:30" ht="22.9" customHeight="1" x14ac:dyDescent="0.15">
      <c r="A31" s="160"/>
      <c r="B31" s="104">
        <v>40531</v>
      </c>
      <c r="C31" s="65"/>
      <c r="D31" s="52">
        <f>E31+F31</f>
        <v>149755</v>
      </c>
      <c r="E31" s="10">
        <v>74035</v>
      </c>
      <c r="F31" s="10">
        <v>75720</v>
      </c>
      <c r="G31" s="10">
        <f t="shared" si="16"/>
        <v>5584</v>
      </c>
      <c r="H31" s="10">
        <f>E31-E30</f>
        <v>2589</v>
      </c>
      <c r="I31" s="53">
        <f>F31-F30</f>
        <v>2995</v>
      </c>
      <c r="J31" s="52">
        <f>K31+L31</f>
        <v>71757</v>
      </c>
      <c r="K31" s="10">
        <v>34844</v>
      </c>
      <c r="L31" s="10">
        <v>36913</v>
      </c>
      <c r="M31" s="10">
        <f t="shared" si="18"/>
        <v>6209</v>
      </c>
      <c r="N31" s="10">
        <f t="shared" si="19"/>
        <v>3332</v>
      </c>
      <c r="O31" s="53">
        <f t="shared" si="19"/>
        <v>2877</v>
      </c>
      <c r="P31" s="52">
        <f t="shared" si="22"/>
        <v>7048</v>
      </c>
      <c r="Q31" s="10">
        <v>3233</v>
      </c>
      <c r="R31" s="53">
        <v>3815</v>
      </c>
      <c r="S31" s="52">
        <f t="shared" si="21"/>
        <v>199</v>
      </c>
      <c r="T31" s="10">
        <v>93</v>
      </c>
      <c r="U31" s="53">
        <v>106</v>
      </c>
      <c r="V31" s="40">
        <f t="shared" si="6"/>
        <v>47.92</v>
      </c>
      <c r="W31" s="11">
        <f t="shared" si="7"/>
        <v>47.06</v>
      </c>
      <c r="X31" s="11">
        <f t="shared" si="8"/>
        <v>48.75</v>
      </c>
      <c r="Y31" s="11">
        <f t="shared" si="20"/>
        <v>2.4500000000000028</v>
      </c>
      <c r="Z31" s="11">
        <f t="shared" si="20"/>
        <v>2.9500000000000028</v>
      </c>
      <c r="AA31" s="18">
        <f t="shared" si="20"/>
        <v>1.9500000000000028</v>
      </c>
      <c r="AB31" s="36" t="str">
        <f t="shared" si="15"/>
        <v/>
      </c>
      <c r="AC31" s="27">
        <f t="shared" si="0"/>
        <v>40531</v>
      </c>
      <c r="AD31" s="163"/>
    </row>
    <row r="32" spans="1:30" ht="22.9" customHeight="1" x14ac:dyDescent="0.15">
      <c r="A32" s="160"/>
      <c r="B32" s="104">
        <v>41994</v>
      </c>
      <c r="C32" s="65"/>
      <c r="D32" s="52">
        <f>E32+F32</f>
        <v>151785</v>
      </c>
      <c r="E32" s="10">
        <v>74721</v>
      </c>
      <c r="F32" s="10">
        <v>77064</v>
      </c>
      <c r="G32" s="10">
        <f>H32+I32</f>
        <v>7614</v>
      </c>
      <c r="H32" s="10">
        <f>E32-E30</f>
        <v>3275</v>
      </c>
      <c r="I32" s="53">
        <f>F32-F30</f>
        <v>4339</v>
      </c>
      <c r="J32" s="52">
        <f>K32+L32</f>
        <v>59769</v>
      </c>
      <c r="K32" s="10">
        <v>29305</v>
      </c>
      <c r="L32" s="10">
        <v>30464</v>
      </c>
      <c r="M32" s="10">
        <f>N32+O32</f>
        <v>-5779</v>
      </c>
      <c r="N32" s="10">
        <f>K32-K30</f>
        <v>-2207</v>
      </c>
      <c r="O32" s="53">
        <f>L32-L30</f>
        <v>-3572</v>
      </c>
      <c r="P32" s="52">
        <f t="shared" si="22"/>
        <v>8987</v>
      </c>
      <c r="Q32" s="10">
        <v>4050</v>
      </c>
      <c r="R32" s="53">
        <v>4937</v>
      </c>
      <c r="S32" s="52">
        <f t="shared" si="21"/>
        <v>323</v>
      </c>
      <c r="T32" s="10">
        <v>127</v>
      </c>
      <c r="U32" s="53">
        <v>196</v>
      </c>
      <c r="V32" s="40">
        <f t="shared" si="6"/>
        <v>39.380000000000003</v>
      </c>
      <c r="W32" s="11">
        <f t="shared" si="7"/>
        <v>39.22</v>
      </c>
      <c r="X32" s="11">
        <f t="shared" si="8"/>
        <v>39.53</v>
      </c>
      <c r="Y32" s="11">
        <f>V32-V30</f>
        <v>-6.0899999999999963</v>
      </c>
      <c r="Z32" s="11">
        <f>W32-W30</f>
        <v>-4.8900000000000006</v>
      </c>
      <c r="AA32" s="18">
        <f>X32-X30</f>
        <v>-7.269999999999996</v>
      </c>
      <c r="AB32" s="36" t="str">
        <f t="shared" si="15"/>
        <v/>
      </c>
      <c r="AC32" s="27">
        <f t="shared" si="0"/>
        <v>41994</v>
      </c>
      <c r="AD32" s="163"/>
    </row>
    <row r="33" spans="1:30" ht="22.9" customHeight="1" x14ac:dyDescent="0.15">
      <c r="A33" s="160"/>
      <c r="B33" s="106">
        <v>43450</v>
      </c>
      <c r="C33" s="69"/>
      <c r="D33" s="56">
        <f t="shared" si="1"/>
        <v>159740</v>
      </c>
      <c r="E33" s="22">
        <v>78648</v>
      </c>
      <c r="F33" s="22">
        <v>81092</v>
      </c>
      <c r="G33" s="22">
        <f t="shared" si="16"/>
        <v>7955</v>
      </c>
      <c r="H33" s="22">
        <f t="shared" ref="H33:I35" si="23">E33-E32</f>
        <v>3927</v>
      </c>
      <c r="I33" s="57">
        <f t="shared" si="23"/>
        <v>4028</v>
      </c>
      <c r="J33" s="56">
        <f t="shared" si="2"/>
        <v>55727</v>
      </c>
      <c r="K33" s="22">
        <v>26840</v>
      </c>
      <c r="L33" s="22">
        <v>28887</v>
      </c>
      <c r="M33" s="22">
        <f t="shared" si="18"/>
        <v>-4042</v>
      </c>
      <c r="N33" s="22">
        <f t="shared" ref="N33:O35" si="24">K33-K32</f>
        <v>-2465</v>
      </c>
      <c r="O33" s="57">
        <f t="shared" si="24"/>
        <v>-1577</v>
      </c>
      <c r="P33" s="52">
        <f t="shared" si="22"/>
        <v>18883</v>
      </c>
      <c r="Q33" s="22">
        <v>7943</v>
      </c>
      <c r="R33" s="53">
        <v>10940</v>
      </c>
      <c r="S33" s="52">
        <f t="shared" si="21"/>
        <v>279</v>
      </c>
      <c r="T33" s="22">
        <v>104</v>
      </c>
      <c r="U33" s="53">
        <v>175</v>
      </c>
      <c r="V33" s="42">
        <f t="shared" si="6"/>
        <v>34.89</v>
      </c>
      <c r="W33" s="23">
        <f t="shared" si="7"/>
        <v>34.130000000000003</v>
      </c>
      <c r="X33" s="23">
        <f t="shared" si="8"/>
        <v>35.619999999999997</v>
      </c>
      <c r="Y33" s="23">
        <f t="shared" ref="Y33:AA35" si="25">V33-V32</f>
        <v>-4.490000000000002</v>
      </c>
      <c r="Z33" s="23">
        <f t="shared" si="25"/>
        <v>-5.0899999999999963</v>
      </c>
      <c r="AA33" s="25">
        <f t="shared" si="25"/>
        <v>-3.9100000000000037</v>
      </c>
      <c r="AB33" s="66" t="str">
        <f t="shared" si="15"/>
        <v/>
      </c>
      <c r="AC33" s="67">
        <f t="shared" si="0"/>
        <v>43450</v>
      </c>
      <c r="AD33" s="163"/>
    </row>
    <row r="34" spans="1:30" ht="22.9" customHeight="1" x14ac:dyDescent="0.15">
      <c r="A34" s="160"/>
      <c r="B34" s="106">
        <v>44339</v>
      </c>
      <c r="C34" s="44" t="s">
        <v>19</v>
      </c>
      <c r="D34" s="56">
        <f>E34+F34</f>
        <v>162626</v>
      </c>
      <c r="E34" s="22">
        <v>79808</v>
      </c>
      <c r="F34" s="22">
        <v>82818</v>
      </c>
      <c r="G34" s="22">
        <f t="shared" si="16"/>
        <v>2886</v>
      </c>
      <c r="H34" s="22">
        <f t="shared" si="23"/>
        <v>1160</v>
      </c>
      <c r="I34" s="57">
        <f t="shared" si="23"/>
        <v>1726</v>
      </c>
      <c r="J34" s="56">
        <f t="shared" si="2"/>
        <v>54602</v>
      </c>
      <c r="K34" s="22">
        <v>26401</v>
      </c>
      <c r="L34" s="22">
        <v>28201</v>
      </c>
      <c r="M34" s="22">
        <f t="shared" si="18"/>
        <v>-1125</v>
      </c>
      <c r="N34" s="22">
        <f t="shared" si="24"/>
        <v>-439</v>
      </c>
      <c r="O34" s="57">
        <f t="shared" si="24"/>
        <v>-686</v>
      </c>
      <c r="P34" s="56">
        <f t="shared" si="22"/>
        <v>19353</v>
      </c>
      <c r="Q34" s="22">
        <v>8463</v>
      </c>
      <c r="R34" s="57">
        <v>10890</v>
      </c>
      <c r="S34" s="56">
        <f t="shared" si="21"/>
        <v>239</v>
      </c>
      <c r="T34" s="22">
        <v>94</v>
      </c>
      <c r="U34" s="57">
        <v>145</v>
      </c>
      <c r="V34" s="42">
        <f t="shared" si="6"/>
        <v>33.58</v>
      </c>
      <c r="W34" s="23">
        <f t="shared" si="7"/>
        <v>33.08</v>
      </c>
      <c r="X34" s="23">
        <f t="shared" si="8"/>
        <v>34.049999999999997</v>
      </c>
      <c r="Y34" s="23">
        <f t="shared" si="25"/>
        <v>-1.3100000000000023</v>
      </c>
      <c r="Z34" s="23">
        <f t="shared" si="25"/>
        <v>-1.0500000000000043</v>
      </c>
      <c r="AA34" s="25">
        <f t="shared" si="25"/>
        <v>-1.5700000000000003</v>
      </c>
      <c r="AB34" s="66" t="str">
        <f t="shared" si="15"/>
        <v>補</v>
      </c>
      <c r="AC34" s="67">
        <f t="shared" si="0"/>
        <v>44339</v>
      </c>
      <c r="AD34" s="163"/>
    </row>
    <row r="35" spans="1:30" ht="22.9" customHeight="1" thickBot="1" x14ac:dyDescent="0.2">
      <c r="A35" s="161"/>
      <c r="B35" s="107">
        <v>44913</v>
      </c>
      <c r="C35" s="43"/>
      <c r="D35" s="54">
        <f>E35+F35</f>
        <v>165587</v>
      </c>
      <c r="E35" s="19">
        <v>81188</v>
      </c>
      <c r="F35" s="19">
        <v>84399</v>
      </c>
      <c r="G35" s="19">
        <f t="shared" si="16"/>
        <v>2961</v>
      </c>
      <c r="H35" s="19">
        <f t="shared" si="23"/>
        <v>1380</v>
      </c>
      <c r="I35" s="55">
        <f t="shared" si="23"/>
        <v>1581</v>
      </c>
      <c r="J35" s="54">
        <f t="shared" si="2"/>
        <v>53700</v>
      </c>
      <c r="K35" s="19">
        <v>25803</v>
      </c>
      <c r="L35" s="19">
        <v>27897</v>
      </c>
      <c r="M35" s="19">
        <f t="shared" si="18"/>
        <v>-902</v>
      </c>
      <c r="N35" s="19">
        <f t="shared" si="24"/>
        <v>-598</v>
      </c>
      <c r="O35" s="55">
        <f t="shared" si="24"/>
        <v>-304</v>
      </c>
      <c r="P35" s="54">
        <f t="shared" si="22"/>
        <v>22308</v>
      </c>
      <c r="Q35" s="19">
        <v>9492</v>
      </c>
      <c r="R35" s="55">
        <v>12816</v>
      </c>
      <c r="S35" s="54">
        <f t="shared" si="21"/>
        <v>262</v>
      </c>
      <c r="T35" s="19">
        <v>103</v>
      </c>
      <c r="U35" s="55">
        <v>159</v>
      </c>
      <c r="V35" s="41">
        <f t="shared" si="6"/>
        <v>32.43</v>
      </c>
      <c r="W35" s="20">
        <f t="shared" si="7"/>
        <v>31.78</v>
      </c>
      <c r="X35" s="20">
        <f t="shared" si="8"/>
        <v>33.049999999999997</v>
      </c>
      <c r="Y35" s="20">
        <f t="shared" si="25"/>
        <v>-1.1499999999999986</v>
      </c>
      <c r="Z35" s="20">
        <f t="shared" si="25"/>
        <v>-1.2999999999999972</v>
      </c>
      <c r="AA35" s="21">
        <f t="shared" si="25"/>
        <v>-1</v>
      </c>
      <c r="AB35" s="37" t="str">
        <f t="shared" si="15"/>
        <v/>
      </c>
      <c r="AC35" s="28">
        <f t="shared" si="0"/>
        <v>44913</v>
      </c>
      <c r="AD35" s="164"/>
    </row>
    <row r="36" spans="1:30" ht="22.9" customHeight="1" x14ac:dyDescent="0.15">
      <c r="A36" s="159" t="s">
        <v>14</v>
      </c>
      <c r="B36" s="112">
        <v>24577</v>
      </c>
      <c r="C36" s="68"/>
      <c r="D36" s="99">
        <f t="shared" si="1"/>
        <v>25883</v>
      </c>
      <c r="E36" s="100">
        <v>12965</v>
      </c>
      <c r="F36" s="100">
        <v>12918</v>
      </c>
      <c r="G36" s="94"/>
      <c r="H36" s="94"/>
      <c r="I36" s="113"/>
      <c r="J36" s="114">
        <f t="shared" si="2"/>
        <v>9274</v>
      </c>
      <c r="K36" s="100">
        <v>4863</v>
      </c>
      <c r="L36" s="100">
        <v>4411</v>
      </c>
      <c r="M36" s="94"/>
      <c r="N36" s="94"/>
      <c r="O36" s="115"/>
      <c r="P36" s="101"/>
      <c r="Q36" s="94"/>
      <c r="R36" s="115"/>
      <c r="S36" s="99"/>
      <c r="T36" s="100"/>
      <c r="U36" s="98"/>
      <c r="V36" s="116">
        <f t="shared" si="6"/>
        <v>35.83</v>
      </c>
      <c r="W36" s="117">
        <f t="shared" si="7"/>
        <v>37.51</v>
      </c>
      <c r="X36" s="117">
        <f t="shared" si="8"/>
        <v>34.15</v>
      </c>
      <c r="Y36" s="118"/>
      <c r="Z36" s="118"/>
      <c r="AA36" s="119"/>
      <c r="AB36" s="91" t="str">
        <f t="shared" si="15"/>
        <v/>
      </c>
      <c r="AC36" s="120">
        <f t="shared" si="0"/>
        <v>24577</v>
      </c>
      <c r="AD36" s="162" t="s">
        <v>14</v>
      </c>
    </row>
    <row r="37" spans="1:30" ht="22.9" customHeight="1" x14ac:dyDescent="0.15">
      <c r="A37" s="160"/>
      <c r="B37" s="104">
        <v>26034</v>
      </c>
      <c r="C37" s="65"/>
      <c r="D37" s="56">
        <f t="shared" si="1"/>
        <v>43702</v>
      </c>
      <c r="E37" s="10">
        <v>21874</v>
      </c>
      <c r="F37" s="10">
        <v>21828</v>
      </c>
      <c r="G37" s="10">
        <f t="shared" ref="G37:I51" si="26">D37-D36</f>
        <v>17819</v>
      </c>
      <c r="H37" s="10">
        <f t="shared" si="26"/>
        <v>8909</v>
      </c>
      <c r="I37" s="53">
        <f t="shared" si="26"/>
        <v>8910</v>
      </c>
      <c r="J37" s="46">
        <f t="shared" si="2"/>
        <v>24758</v>
      </c>
      <c r="K37" s="10">
        <v>12489</v>
      </c>
      <c r="L37" s="10">
        <v>12269</v>
      </c>
      <c r="M37" s="10">
        <f t="shared" ref="M37:M46" si="27">N37+O37</f>
        <v>15484</v>
      </c>
      <c r="N37" s="10">
        <f t="shared" ref="N37:O51" si="28">K37-K36</f>
        <v>7626</v>
      </c>
      <c r="O37" s="32">
        <f t="shared" si="28"/>
        <v>7858</v>
      </c>
      <c r="P37" s="96"/>
      <c r="Q37" s="76"/>
      <c r="R37" s="83"/>
      <c r="S37" s="52"/>
      <c r="T37" s="10"/>
      <c r="U37" s="53"/>
      <c r="V37" s="40">
        <f t="shared" si="6"/>
        <v>56.65</v>
      </c>
      <c r="W37" s="11">
        <f t="shared" si="7"/>
        <v>57.1</v>
      </c>
      <c r="X37" s="11">
        <f t="shared" si="8"/>
        <v>56.21</v>
      </c>
      <c r="Y37" s="11">
        <f t="shared" ref="Y37:AA51" si="29">V37-V36</f>
        <v>20.82</v>
      </c>
      <c r="Z37" s="11">
        <f t="shared" si="29"/>
        <v>19.590000000000003</v>
      </c>
      <c r="AA37" s="18">
        <f t="shared" si="29"/>
        <v>22.060000000000002</v>
      </c>
      <c r="AB37" s="36" t="s">
        <v>17</v>
      </c>
      <c r="AC37" s="27">
        <f t="shared" ref="AC37:AC67" si="30">B37</f>
        <v>26034</v>
      </c>
      <c r="AD37" s="163"/>
    </row>
    <row r="38" spans="1:30" ht="22.9" customHeight="1" x14ac:dyDescent="0.15">
      <c r="A38" s="160"/>
      <c r="B38" s="104">
        <v>27497</v>
      </c>
      <c r="C38" s="65"/>
      <c r="D38" s="56">
        <f t="shared" si="1"/>
        <v>67078</v>
      </c>
      <c r="E38" s="10">
        <v>33637</v>
      </c>
      <c r="F38" s="10">
        <v>33441</v>
      </c>
      <c r="G38" s="10">
        <f t="shared" si="26"/>
        <v>23376</v>
      </c>
      <c r="H38" s="10">
        <f t="shared" si="26"/>
        <v>11763</v>
      </c>
      <c r="I38" s="53">
        <f t="shared" si="26"/>
        <v>11613</v>
      </c>
      <c r="J38" s="46">
        <f t="shared" si="2"/>
        <v>38292</v>
      </c>
      <c r="K38" s="10">
        <v>19454</v>
      </c>
      <c r="L38" s="10">
        <v>18838</v>
      </c>
      <c r="M38" s="10">
        <f t="shared" si="27"/>
        <v>13534</v>
      </c>
      <c r="N38" s="10">
        <f t="shared" si="28"/>
        <v>6965</v>
      </c>
      <c r="O38" s="32">
        <f t="shared" si="28"/>
        <v>6569</v>
      </c>
      <c r="P38" s="96"/>
      <c r="Q38" s="76"/>
      <c r="R38" s="83"/>
      <c r="S38" s="52"/>
      <c r="T38" s="10"/>
      <c r="U38" s="53"/>
      <c r="V38" s="40">
        <f t="shared" si="6"/>
        <v>57.09</v>
      </c>
      <c r="W38" s="11">
        <f t="shared" si="7"/>
        <v>57.84</v>
      </c>
      <c r="X38" s="11">
        <f t="shared" si="8"/>
        <v>56.33</v>
      </c>
      <c r="Y38" s="11">
        <f t="shared" si="29"/>
        <v>0.44000000000000483</v>
      </c>
      <c r="Z38" s="11">
        <f t="shared" si="29"/>
        <v>0.74000000000000199</v>
      </c>
      <c r="AA38" s="18">
        <f t="shared" si="29"/>
        <v>0.11999999999999744</v>
      </c>
      <c r="AB38" s="36" t="str">
        <f>IF(C38="","",C38)</f>
        <v/>
      </c>
      <c r="AC38" s="27">
        <f t="shared" si="30"/>
        <v>27497</v>
      </c>
      <c r="AD38" s="163"/>
    </row>
    <row r="39" spans="1:30" ht="22.9" customHeight="1" x14ac:dyDescent="0.15">
      <c r="A39" s="160"/>
      <c r="B39" s="104">
        <v>28953</v>
      </c>
      <c r="C39" s="65"/>
      <c r="D39" s="56">
        <f t="shared" si="1"/>
        <v>81665</v>
      </c>
      <c r="E39" s="10">
        <v>40944</v>
      </c>
      <c r="F39" s="10">
        <v>40721</v>
      </c>
      <c r="G39" s="10">
        <f t="shared" si="26"/>
        <v>14587</v>
      </c>
      <c r="H39" s="10">
        <f t="shared" si="26"/>
        <v>7307</v>
      </c>
      <c r="I39" s="53">
        <f t="shared" si="26"/>
        <v>7280</v>
      </c>
      <c r="J39" s="46">
        <f t="shared" si="2"/>
        <v>24163</v>
      </c>
      <c r="K39" s="10">
        <v>12649</v>
      </c>
      <c r="L39" s="10">
        <v>11514</v>
      </c>
      <c r="M39" s="10">
        <f t="shared" si="27"/>
        <v>-14129</v>
      </c>
      <c r="N39" s="10">
        <f t="shared" si="28"/>
        <v>-6805</v>
      </c>
      <c r="O39" s="32">
        <f t="shared" si="28"/>
        <v>-7324</v>
      </c>
      <c r="P39" s="96"/>
      <c r="Q39" s="76"/>
      <c r="R39" s="83"/>
      <c r="S39" s="52"/>
      <c r="T39" s="10"/>
      <c r="U39" s="53"/>
      <c r="V39" s="40">
        <f t="shared" si="6"/>
        <v>29.59</v>
      </c>
      <c r="W39" s="11">
        <f t="shared" si="7"/>
        <v>30.89</v>
      </c>
      <c r="X39" s="11">
        <f t="shared" si="8"/>
        <v>28.28</v>
      </c>
      <c r="Y39" s="11">
        <f t="shared" si="29"/>
        <v>-27.500000000000004</v>
      </c>
      <c r="Z39" s="11">
        <f t="shared" si="29"/>
        <v>-26.950000000000003</v>
      </c>
      <c r="AA39" s="18">
        <f t="shared" si="29"/>
        <v>-28.049999999999997</v>
      </c>
      <c r="AB39" s="36" t="s">
        <v>17</v>
      </c>
      <c r="AC39" s="27">
        <f t="shared" si="30"/>
        <v>28953</v>
      </c>
      <c r="AD39" s="163"/>
    </row>
    <row r="40" spans="1:30" ht="22.9" customHeight="1" x14ac:dyDescent="0.15">
      <c r="A40" s="160"/>
      <c r="B40" s="104">
        <v>29681</v>
      </c>
      <c r="C40" s="65"/>
      <c r="D40" s="56">
        <f t="shared" si="1"/>
        <v>84599</v>
      </c>
      <c r="E40" s="10">
        <v>42419</v>
      </c>
      <c r="F40" s="10">
        <v>42180</v>
      </c>
      <c r="G40" s="10">
        <f t="shared" si="26"/>
        <v>2934</v>
      </c>
      <c r="H40" s="10">
        <f t="shared" si="26"/>
        <v>1475</v>
      </c>
      <c r="I40" s="53">
        <f t="shared" si="26"/>
        <v>1459</v>
      </c>
      <c r="J40" s="46">
        <f t="shared" si="2"/>
        <v>19900</v>
      </c>
      <c r="K40" s="10">
        <v>10614</v>
      </c>
      <c r="L40" s="10">
        <v>9286</v>
      </c>
      <c r="M40" s="10">
        <f t="shared" si="27"/>
        <v>-4263</v>
      </c>
      <c r="N40" s="10">
        <f t="shared" si="28"/>
        <v>-2035</v>
      </c>
      <c r="O40" s="32">
        <f t="shared" si="28"/>
        <v>-2228</v>
      </c>
      <c r="P40" s="96"/>
      <c r="Q40" s="76"/>
      <c r="R40" s="83"/>
      <c r="S40" s="52"/>
      <c r="T40" s="10"/>
      <c r="U40" s="53"/>
      <c r="V40" s="40">
        <f t="shared" si="6"/>
        <v>23.52</v>
      </c>
      <c r="W40" s="11">
        <f t="shared" si="7"/>
        <v>25.02</v>
      </c>
      <c r="X40" s="11">
        <f t="shared" si="8"/>
        <v>22.02</v>
      </c>
      <c r="Y40" s="11">
        <f t="shared" si="29"/>
        <v>-6.07</v>
      </c>
      <c r="Z40" s="11">
        <f t="shared" si="29"/>
        <v>-5.870000000000001</v>
      </c>
      <c r="AA40" s="18">
        <f t="shared" si="29"/>
        <v>-6.2600000000000016</v>
      </c>
      <c r="AB40" s="36" t="str">
        <f>IF(C40="","",C40)</f>
        <v/>
      </c>
      <c r="AC40" s="27">
        <f t="shared" si="30"/>
        <v>29681</v>
      </c>
      <c r="AD40" s="163"/>
    </row>
    <row r="41" spans="1:30" ht="22.9" customHeight="1" x14ac:dyDescent="0.15">
      <c r="A41" s="160"/>
      <c r="B41" s="104">
        <v>31130</v>
      </c>
      <c r="C41" s="65"/>
      <c r="D41" s="56">
        <f t="shared" si="1"/>
        <v>92753</v>
      </c>
      <c r="E41" s="10">
        <v>46453</v>
      </c>
      <c r="F41" s="10">
        <v>46300</v>
      </c>
      <c r="G41" s="10">
        <f t="shared" si="26"/>
        <v>8154</v>
      </c>
      <c r="H41" s="10">
        <f t="shared" si="26"/>
        <v>4034</v>
      </c>
      <c r="I41" s="53">
        <f t="shared" si="26"/>
        <v>4120</v>
      </c>
      <c r="J41" s="46">
        <f t="shared" si="2"/>
        <v>27985</v>
      </c>
      <c r="K41" s="10">
        <v>14187</v>
      </c>
      <c r="L41" s="10">
        <v>13798</v>
      </c>
      <c r="M41" s="10">
        <f t="shared" si="27"/>
        <v>8085</v>
      </c>
      <c r="N41" s="10">
        <f t="shared" si="28"/>
        <v>3573</v>
      </c>
      <c r="O41" s="32">
        <f t="shared" si="28"/>
        <v>4512</v>
      </c>
      <c r="P41" s="96"/>
      <c r="Q41" s="76"/>
      <c r="R41" s="83"/>
      <c r="S41" s="52"/>
      <c r="T41" s="10"/>
      <c r="U41" s="53"/>
      <c r="V41" s="40">
        <f t="shared" si="6"/>
        <v>30.17</v>
      </c>
      <c r="W41" s="11">
        <f t="shared" si="7"/>
        <v>30.54</v>
      </c>
      <c r="X41" s="11">
        <f t="shared" si="8"/>
        <v>29.8</v>
      </c>
      <c r="Y41" s="11">
        <f t="shared" si="29"/>
        <v>6.6500000000000021</v>
      </c>
      <c r="Z41" s="11">
        <f t="shared" si="29"/>
        <v>5.52</v>
      </c>
      <c r="AA41" s="18">
        <f t="shared" si="29"/>
        <v>7.7800000000000011</v>
      </c>
      <c r="AB41" s="36" t="str">
        <f>IF(C41="","",C41)</f>
        <v/>
      </c>
      <c r="AC41" s="27">
        <f t="shared" si="30"/>
        <v>31130</v>
      </c>
      <c r="AD41" s="163"/>
    </row>
    <row r="42" spans="1:30" ht="22.9" customHeight="1" x14ac:dyDescent="0.15">
      <c r="A42" s="160"/>
      <c r="B42" s="104">
        <v>32586</v>
      </c>
      <c r="C42" s="65"/>
      <c r="D42" s="56">
        <f t="shared" si="1"/>
        <v>100916</v>
      </c>
      <c r="E42" s="10">
        <v>50499</v>
      </c>
      <c r="F42" s="10">
        <v>50417</v>
      </c>
      <c r="G42" s="10">
        <f t="shared" si="26"/>
        <v>8163</v>
      </c>
      <c r="H42" s="10">
        <f t="shared" si="26"/>
        <v>4046</v>
      </c>
      <c r="I42" s="53">
        <f t="shared" si="26"/>
        <v>4117</v>
      </c>
      <c r="J42" s="46">
        <f t="shared" si="2"/>
        <v>45752</v>
      </c>
      <c r="K42" s="10">
        <v>23102</v>
      </c>
      <c r="L42" s="10">
        <v>22650</v>
      </c>
      <c r="M42" s="10">
        <f t="shared" si="27"/>
        <v>17767</v>
      </c>
      <c r="N42" s="10">
        <f t="shared" si="28"/>
        <v>8915</v>
      </c>
      <c r="O42" s="32">
        <f t="shared" si="28"/>
        <v>8852</v>
      </c>
      <c r="P42" s="96"/>
      <c r="Q42" s="76"/>
      <c r="R42" s="83"/>
      <c r="S42" s="52">
        <f t="shared" si="21"/>
        <v>1143</v>
      </c>
      <c r="T42" s="10">
        <v>688</v>
      </c>
      <c r="U42" s="53">
        <v>455</v>
      </c>
      <c r="V42" s="40">
        <f t="shared" si="6"/>
        <v>45.34</v>
      </c>
      <c r="W42" s="11">
        <f t="shared" si="7"/>
        <v>45.75</v>
      </c>
      <c r="X42" s="11">
        <f t="shared" si="8"/>
        <v>44.93</v>
      </c>
      <c r="Y42" s="11">
        <f t="shared" si="29"/>
        <v>15.170000000000002</v>
      </c>
      <c r="Z42" s="11">
        <f t="shared" si="29"/>
        <v>15.21</v>
      </c>
      <c r="AA42" s="18">
        <f t="shared" si="29"/>
        <v>15.129999999999999</v>
      </c>
      <c r="AB42" s="36" t="str">
        <f>IF(C42="","",C42)</f>
        <v/>
      </c>
      <c r="AC42" s="27">
        <f t="shared" si="30"/>
        <v>32586</v>
      </c>
      <c r="AD42" s="163"/>
    </row>
    <row r="43" spans="1:30" ht="22.9" customHeight="1" x14ac:dyDescent="0.15">
      <c r="A43" s="160"/>
      <c r="B43" s="106">
        <v>34042</v>
      </c>
      <c r="C43" s="69"/>
      <c r="D43" s="56">
        <f t="shared" si="1"/>
        <v>112058</v>
      </c>
      <c r="E43" s="22">
        <v>55990</v>
      </c>
      <c r="F43" s="22">
        <v>56068</v>
      </c>
      <c r="G43" s="10">
        <f t="shared" si="26"/>
        <v>11142</v>
      </c>
      <c r="H43" s="10">
        <f t="shared" si="26"/>
        <v>5491</v>
      </c>
      <c r="I43" s="53">
        <f t="shared" si="26"/>
        <v>5651</v>
      </c>
      <c r="J43" s="46">
        <f t="shared" si="2"/>
        <v>29781</v>
      </c>
      <c r="K43" s="22">
        <v>15501</v>
      </c>
      <c r="L43" s="22">
        <v>14280</v>
      </c>
      <c r="M43" s="10">
        <f t="shared" si="27"/>
        <v>-15971</v>
      </c>
      <c r="N43" s="10">
        <f t="shared" si="28"/>
        <v>-7601</v>
      </c>
      <c r="O43" s="32">
        <f t="shared" si="28"/>
        <v>-8370</v>
      </c>
      <c r="P43" s="96"/>
      <c r="Q43" s="76"/>
      <c r="R43" s="83"/>
      <c r="S43" s="52">
        <f t="shared" si="21"/>
        <v>916</v>
      </c>
      <c r="T43" s="22">
        <v>521</v>
      </c>
      <c r="U43" s="53">
        <v>395</v>
      </c>
      <c r="V43" s="40">
        <f t="shared" si="6"/>
        <v>26.58</v>
      </c>
      <c r="W43" s="11">
        <f t="shared" si="7"/>
        <v>27.69</v>
      </c>
      <c r="X43" s="11">
        <f t="shared" si="8"/>
        <v>25.47</v>
      </c>
      <c r="Y43" s="11">
        <f t="shared" si="29"/>
        <v>-18.760000000000005</v>
      </c>
      <c r="Z43" s="11">
        <f t="shared" si="29"/>
        <v>-18.059999999999999</v>
      </c>
      <c r="AA43" s="18">
        <f t="shared" si="29"/>
        <v>-19.46</v>
      </c>
      <c r="AB43" s="66" t="str">
        <f>IF(C43="","",C43)</f>
        <v/>
      </c>
      <c r="AC43" s="27">
        <f t="shared" si="30"/>
        <v>34042</v>
      </c>
      <c r="AD43" s="163"/>
    </row>
    <row r="44" spans="1:30" ht="22.9" customHeight="1" x14ac:dyDescent="0.15">
      <c r="A44" s="160"/>
      <c r="B44" s="104">
        <v>35505</v>
      </c>
      <c r="C44" s="65"/>
      <c r="D44" s="56">
        <f t="shared" si="1"/>
        <v>121550</v>
      </c>
      <c r="E44" s="10">
        <v>60698</v>
      </c>
      <c r="F44" s="10">
        <v>60852</v>
      </c>
      <c r="G44" s="10">
        <f t="shared" si="26"/>
        <v>9492</v>
      </c>
      <c r="H44" s="10">
        <f t="shared" si="26"/>
        <v>4708</v>
      </c>
      <c r="I44" s="53">
        <f t="shared" si="26"/>
        <v>4784</v>
      </c>
      <c r="J44" s="46">
        <f t="shared" si="2"/>
        <v>32228</v>
      </c>
      <c r="K44" s="10">
        <v>16383</v>
      </c>
      <c r="L44" s="10">
        <v>15845</v>
      </c>
      <c r="M44" s="10">
        <f t="shared" si="27"/>
        <v>2447</v>
      </c>
      <c r="N44" s="10">
        <f t="shared" si="28"/>
        <v>882</v>
      </c>
      <c r="O44" s="32">
        <f t="shared" si="28"/>
        <v>1565</v>
      </c>
      <c r="P44" s="96"/>
      <c r="Q44" s="76"/>
      <c r="R44" s="83"/>
      <c r="S44" s="52">
        <f t="shared" si="21"/>
        <v>1099</v>
      </c>
      <c r="T44" s="10">
        <v>646</v>
      </c>
      <c r="U44" s="53">
        <v>453</v>
      </c>
      <c r="V44" s="40">
        <f t="shared" si="6"/>
        <v>26.51</v>
      </c>
      <c r="W44" s="11">
        <f t="shared" si="7"/>
        <v>26.99</v>
      </c>
      <c r="X44" s="11">
        <f t="shared" si="8"/>
        <v>26.04</v>
      </c>
      <c r="Y44" s="11">
        <f t="shared" si="29"/>
        <v>-6.9999999999996732E-2</v>
      </c>
      <c r="Z44" s="11">
        <f t="shared" si="29"/>
        <v>-0.70000000000000284</v>
      </c>
      <c r="AA44" s="18">
        <f t="shared" si="29"/>
        <v>0.57000000000000028</v>
      </c>
      <c r="AB44" s="36" t="s">
        <v>17</v>
      </c>
      <c r="AC44" s="27">
        <f t="shared" si="30"/>
        <v>35505</v>
      </c>
      <c r="AD44" s="163"/>
    </row>
    <row r="45" spans="1:30" ht="22.9" customHeight="1" x14ac:dyDescent="0.15">
      <c r="A45" s="160"/>
      <c r="B45" s="104">
        <v>36975</v>
      </c>
      <c r="C45" s="65"/>
      <c r="D45" s="56">
        <f t="shared" si="1"/>
        <v>133894</v>
      </c>
      <c r="E45" s="10">
        <v>66660</v>
      </c>
      <c r="F45" s="10">
        <v>67234</v>
      </c>
      <c r="G45" s="10">
        <f t="shared" si="26"/>
        <v>12344</v>
      </c>
      <c r="H45" s="10">
        <f t="shared" si="26"/>
        <v>5962</v>
      </c>
      <c r="I45" s="53">
        <f t="shared" si="26"/>
        <v>6382</v>
      </c>
      <c r="J45" s="46">
        <f t="shared" si="2"/>
        <v>43810</v>
      </c>
      <c r="K45" s="10">
        <v>22544</v>
      </c>
      <c r="L45" s="10">
        <v>21266</v>
      </c>
      <c r="M45" s="10">
        <f t="shared" si="27"/>
        <v>11582</v>
      </c>
      <c r="N45" s="10">
        <f t="shared" si="28"/>
        <v>6161</v>
      </c>
      <c r="O45" s="32">
        <f t="shared" si="28"/>
        <v>5421</v>
      </c>
      <c r="P45" s="96"/>
      <c r="Q45" s="76"/>
      <c r="R45" s="83"/>
      <c r="S45" s="52">
        <f t="shared" si="21"/>
        <v>2263</v>
      </c>
      <c r="T45" s="10">
        <v>1229</v>
      </c>
      <c r="U45" s="53">
        <v>1034</v>
      </c>
      <c r="V45" s="40">
        <f t="shared" si="6"/>
        <v>32.72</v>
      </c>
      <c r="W45" s="11">
        <f t="shared" si="7"/>
        <v>33.82</v>
      </c>
      <c r="X45" s="11">
        <f t="shared" si="8"/>
        <v>31.63</v>
      </c>
      <c r="Y45" s="11">
        <f t="shared" si="29"/>
        <v>6.2099999999999973</v>
      </c>
      <c r="Z45" s="11">
        <f t="shared" si="29"/>
        <v>6.8300000000000018</v>
      </c>
      <c r="AA45" s="18">
        <f t="shared" si="29"/>
        <v>5.59</v>
      </c>
      <c r="AB45" s="36" t="str">
        <f t="shared" ref="AB45:AB65" si="31">IF(C45="","",C45)</f>
        <v/>
      </c>
      <c r="AC45" s="27">
        <f t="shared" si="30"/>
        <v>36975</v>
      </c>
      <c r="AD45" s="163"/>
    </row>
    <row r="46" spans="1:30" ht="22.9" customHeight="1" x14ac:dyDescent="0.15">
      <c r="A46" s="160"/>
      <c r="B46" s="104">
        <v>38424</v>
      </c>
      <c r="C46" s="65"/>
      <c r="D46" s="56">
        <f t="shared" si="1"/>
        <v>142136</v>
      </c>
      <c r="E46" s="10">
        <v>70641</v>
      </c>
      <c r="F46" s="10">
        <v>71495</v>
      </c>
      <c r="G46" s="10">
        <f t="shared" ref="G46:G51" si="32">D46-D45</f>
        <v>8242</v>
      </c>
      <c r="H46" s="10">
        <f t="shared" si="26"/>
        <v>3981</v>
      </c>
      <c r="I46" s="53">
        <f t="shared" si="26"/>
        <v>4261</v>
      </c>
      <c r="J46" s="46">
        <f t="shared" si="2"/>
        <v>58967</v>
      </c>
      <c r="K46" s="10">
        <v>29372</v>
      </c>
      <c r="L46" s="10">
        <v>29595</v>
      </c>
      <c r="M46" s="10">
        <f t="shared" si="27"/>
        <v>15157</v>
      </c>
      <c r="N46" s="10">
        <f t="shared" si="28"/>
        <v>6828</v>
      </c>
      <c r="O46" s="32">
        <f t="shared" si="28"/>
        <v>8329</v>
      </c>
      <c r="P46" s="52">
        <f t="shared" si="22"/>
        <v>3080</v>
      </c>
      <c r="Q46" s="10">
        <v>1673</v>
      </c>
      <c r="R46" s="53">
        <v>1407</v>
      </c>
      <c r="S46" s="52">
        <f t="shared" si="21"/>
        <v>265</v>
      </c>
      <c r="T46" s="10">
        <v>126</v>
      </c>
      <c r="U46" s="53">
        <v>139</v>
      </c>
      <c r="V46" s="40">
        <f t="shared" si="6"/>
        <v>41.49</v>
      </c>
      <c r="W46" s="11">
        <f t="shared" si="7"/>
        <v>41.58</v>
      </c>
      <c r="X46" s="11">
        <f t="shared" si="8"/>
        <v>41.39</v>
      </c>
      <c r="Y46" s="11">
        <f t="shared" si="29"/>
        <v>8.7700000000000031</v>
      </c>
      <c r="Z46" s="11">
        <f t="shared" si="29"/>
        <v>7.759999999999998</v>
      </c>
      <c r="AA46" s="18">
        <f t="shared" si="29"/>
        <v>9.7600000000000016</v>
      </c>
      <c r="AB46" s="36" t="str">
        <f t="shared" si="31"/>
        <v/>
      </c>
      <c r="AC46" s="27">
        <f t="shared" si="30"/>
        <v>38424</v>
      </c>
      <c r="AD46" s="163"/>
    </row>
    <row r="47" spans="1:30" ht="22.9" customHeight="1" x14ac:dyDescent="0.15">
      <c r="A47" s="160"/>
      <c r="B47" s="104">
        <v>39901</v>
      </c>
      <c r="C47" s="65"/>
      <c r="D47" s="56">
        <f t="shared" si="1"/>
        <v>147449</v>
      </c>
      <c r="E47" s="10">
        <v>72901</v>
      </c>
      <c r="F47" s="10">
        <v>74548</v>
      </c>
      <c r="G47" s="10">
        <f t="shared" si="32"/>
        <v>5313</v>
      </c>
      <c r="H47" s="10">
        <f t="shared" si="26"/>
        <v>2260</v>
      </c>
      <c r="I47" s="53">
        <f t="shared" si="26"/>
        <v>3053</v>
      </c>
      <c r="J47" s="46">
        <f t="shared" si="2"/>
        <v>64777</v>
      </c>
      <c r="K47" s="10">
        <v>32539</v>
      </c>
      <c r="L47" s="10">
        <v>32238</v>
      </c>
      <c r="M47" s="10">
        <f>N47+O47</f>
        <v>5810</v>
      </c>
      <c r="N47" s="10">
        <f t="shared" si="28"/>
        <v>3167</v>
      </c>
      <c r="O47" s="32">
        <f t="shared" si="28"/>
        <v>2643</v>
      </c>
      <c r="P47" s="52">
        <f t="shared" si="22"/>
        <v>5000</v>
      </c>
      <c r="Q47" s="10">
        <v>2534</v>
      </c>
      <c r="R47" s="53">
        <v>2466</v>
      </c>
      <c r="S47" s="52">
        <f t="shared" si="21"/>
        <v>222</v>
      </c>
      <c r="T47" s="10">
        <v>88</v>
      </c>
      <c r="U47" s="53">
        <v>134</v>
      </c>
      <c r="V47" s="40">
        <f t="shared" si="6"/>
        <v>43.93</v>
      </c>
      <c r="W47" s="11">
        <f t="shared" si="7"/>
        <v>44.63</v>
      </c>
      <c r="X47" s="11">
        <f t="shared" si="8"/>
        <v>43.24</v>
      </c>
      <c r="Y47" s="11">
        <f t="shared" si="29"/>
        <v>2.4399999999999977</v>
      </c>
      <c r="Z47" s="11">
        <f t="shared" si="29"/>
        <v>3.0500000000000043</v>
      </c>
      <c r="AA47" s="18">
        <f t="shared" si="29"/>
        <v>1.8500000000000014</v>
      </c>
      <c r="AB47" s="36" t="str">
        <f t="shared" si="31"/>
        <v/>
      </c>
      <c r="AC47" s="27">
        <f t="shared" si="30"/>
        <v>39901</v>
      </c>
      <c r="AD47" s="163"/>
    </row>
    <row r="48" spans="1:30" ht="22.9" customHeight="1" x14ac:dyDescent="0.15">
      <c r="A48" s="160"/>
      <c r="B48" s="106">
        <v>41350</v>
      </c>
      <c r="C48" s="69"/>
      <c r="D48" s="56">
        <f t="shared" si="1"/>
        <v>149573</v>
      </c>
      <c r="E48" s="22">
        <v>73832</v>
      </c>
      <c r="F48" s="22">
        <v>75741</v>
      </c>
      <c r="G48" s="10">
        <f t="shared" si="32"/>
        <v>2124</v>
      </c>
      <c r="H48" s="10">
        <f t="shared" si="26"/>
        <v>931</v>
      </c>
      <c r="I48" s="53">
        <f t="shared" si="26"/>
        <v>1193</v>
      </c>
      <c r="J48" s="47">
        <f t="shared" si="2"/>
        <v>48491</v>
      </c>
      <c r="K48" s="22">
        <v>24004</v>
      </c>
      <c r="L48" s="22">
        <v>24487</v>
      </c>
      <c r="M48" s="22">
        <f>N48+O48</f>
        <v>-16286</v>
      </c>
      <c r="N48" s="22">
        <f t="shared" si="28"/>
        <v>-8535</v>
      </c>
      <c r="O48" s="34">
        <f t="shared" si="28"/>
        <v>-7751</v>
      </c>
      <c r="P48" s="52">
        <f t="shared" si="22"/>
        <v>5024</v>
      </c>
      <c r="Q48" s="22">
        <v>2561</v>
      </c>
      <c r="R48" s="53">
        <v>2463</v>
      </c>
      <c r="S48" s="52">
        <f t="shared" si="21"/>
        <v>289</v>
      </c>
      <c r="T48" s="22">
        <v>109</v>
      </c>
      <c r="U48" s="53">
        <v>180</v>
      </c>
      <c r="V48" s="40">
        <f t="shared" si="6"/>
        <v>32.42</v>
      </c>
      <c r="W48" s="11">
        <f t="shared" si="7"/>
        <v>32.51</v>
      </c>
      <c r="X48" s="11">
        <f t="shared" si="8"/>
        <v>32.33</v>
      </c>
      <c r="Y48" s="23">
        <f t="shared" si="29"/>
        <v>-11.509999999999998</v>
      </c>
      <c r="Z48" s="23">
        <f t="shared" si="29"/>
        <v>-12.120000000000005</v>
      </c>
      <c r="AA48" s="25">
        <f t="shared" si="29"/>
        <v>-10.910000000000004</v>
      </c>
      <c r="AB48" s="66" t="str">
        <f t="shared" si="31"/>
        <v/>
      </c>
      <c r="AC48" s="67">
        <f t="shared" si="30"/>
        <v>41350</v>
      </c>
      <c r="AD48" s="163"/>
    </row>
    <row r="49" spans="1:30" ht="22.9" customHeight="1" x14ac:dyDescent="0.15">
      <c r="A49" s="160"/>
      <c r="B49" s="106">
        <v>42820</v>
      </c>
      <c r="C49" s="69"/>
      <c r="D49" s="56">
        <f>E49+F49</f>
        <v>156931</v>
      </c>
      <c r="E49" s="22">
        <v>77351</v>
      </c>
      <c r="F49" s="22">
        <v>79580</v>
      </c>
      <c r="G49" s="22">
        <f t="shared" si="32"/>
        <v>7358</v>
      </c>
      <c r="H49" s="22">
        <f>E49-E48</f>
        <v>3519</v>
      </c>
      <c r="I49" s="57">
        <f t="shared" si="26"/>
        <v>3839</v>
      </c>
      <c r="J49" s="47">
        <f>K49+L49</f>
        <v>49361</v>
      </c>
      <c r="K49" s="22">
        <v>24161</v>
      </c>
      <c r="L49" s="22">
        <v>25200</v>
      </c>
      <c r="M49" s="22">
        <f>N49+O49</f>
        <v>870</v>
      </c>
      <c r="N49" s="22">
        <f t="shared" si="28"/>
        <v>157</v>
      </c>
      <c r="O49" s="34">
        <f t="shared" si="28"/>
        <v>713</v>
      </c>
      <c r="P49" s="52">
        <f t="shared" si="22"/>
        <v>14766</v>
      </c>
      <c r="Q49" s="22">
        <v>6540</v>
      </c>
      <c r="R49" s="53">
        <v>8226</v>
      </c>
      <c r="S49" s="52">
        <f t="shared" si="21"/>
        <v>333</v>
      </c>
      <c r="T49" s="22">
        <v>115</v>
      </c>
      <c r="U49" s="53">
        <v>218</v>
      </c>
      <c r="V49" s="42">
        <f t="shared" si="6"/>
        <v>31.45</v>
      </c>
      <c r="W49" s="23">
        <f t="shared" si="7"/>
        <v>31.24</v>
      </c>
      <c r="X49" s="23">
        <f t="shared" si="8"/>
        <v>31.67</v>
      </c>
      <c r="Y49" s="23">
        <f t="shared" si="29"/>
        <v>-0.97000000000000242</v>
      </c>
      <c r="Z49" s="23">
        <f>W49-W48</f>
        <v>-1.2699999999999996</v>
      </c>
      <c r="AA49" s="25">
        <f t="shared" si="29"/>
        <v>-0.65999999999999659</v>
      </c>
      <c r="AB49" s="66" t="str">
        <f t="shared" si="31"/>
        <v/>
      </c>
      <c r="AC49" s="67">
        <f t="shared" si="30"/>
        <v>42820</v>
      </c>
      <c r="AD49" s="163"/>
    </row>
    <row r="50" spans="1:30" ht="22.9" customHeight="1" x14ac:dyDescent="0.15">
      <c r="A50" s="160"/>
      <c r="B50" s="106">
        <v>44276</v>
      </c>
      <c r="C50" s="69"/>
      <c r="D50" s="56">
        <f>E50+F50</f>
        <v>162937</v>
      </c>
      <c r="E50" s="22">
        <v>79920</v>
      </c>
      <c r="F50" s="22">
        <v>83017</v>
      </c>
      <c r="G50" s="22">
        <f t="shared" si="32"/>
        <v>6006</v>
      </c>
      <c r="H50" s="22">
        <f>E50-E49</f>
        <v>2569</v>
      </c>
      <c r="I50" s="57">
        <f t="shared" si="26"/>
        <v>3437</v>
      </c>
      <c r="J50" s="47">
        <f>K50+L50</f>
        <v>63733</v>
      </c>
      <c r="K50" s="22">
        <v>30387</v>
      </c>
      <c r="L50" s="22">
        <v>33346</v>
      </c>
      <c r="M50" s="22">
        <f>N50+O50</f>
        <v>14372</v>
      </c>
      <c r="N50" s="22">
        <f t="shared" si="28"/>
        <v>6226</v>
      </c>
      <c r="O50" s="34">
        <f t="shared" si="28"/>
        <v>8146</v>
      </c>
      <c r="P50" s="56">
        <f t="shared" si="22"/>
        <v>30224</v>
      </c>
      <c r="Q50" s="22">
        <v>13228</v>
      </c>
      <c r="R50" s="57">
        <v>16996</v>
      </c>
      <c r="S50" s="56">
        <f t="shared" si="21"/>
        <v>320</v>
      </c>
      <c r="T50" s="22">
        <v>131</v>
      </c>
      <c r="U50" s="57">
        <v>189</v>
      </c>
      <c r="V50" s="42">
        <f t="shared" si="6"/>
        <v>39.119999999999997</v>
      </c>
      <c r="W50" s="23">
        <f t="shared" si="7"/>
        <v>38.020000000000003</v>
      </c>
      <c r="X50" s="23">
        <f t="shared" si="8"/>
        <v>40.17</v>
      </c>
      <c r="Y50" s="23">
        <f t="shared" si="29"/>
        <v>7.6699999999999982</v>
      </c>
      <c r="Z50" s="23">
        <f>W50-W49</f>
        <v>6.7800000000000047</v>
      </c>
      <c r="AA50" s="25">
        <f t="shared" si="29"/>
        <v>8.5</v>
      </c>
      <c r="AB50" s="66" t="str">
        <f t="shared" si="31"/>
        <v/>
      </c>
      <c r="AC50" s="67">
        <f t="shared" si="30"/>
        <v>44276</v>
      </c>
      <c r="AD50" s="163"/>
    </row>
    <row r="51" spans="1:30" ht="22.9" customHeight="1" thickBot="1" x14ac:dyDescent="0.2">
      <c r="A51" s="161"/>
      <c r="B51" s="106">
        <v>45732</v>
      </c>
      <c r="C51" s="69"/>
      <c r="D51" s="56">
        <f>E51+F51</f>
        <v>166805</v>
      </c>
      <c r="E51" s="22">
        <v>81604</v>
      </c>
      <c r="F51" s="22">
        <v>85201</v>
      </c>
      <c r="G51" s="22">
        <f t="shared" si="32"/>
        <v>3868</v>
      </c>
      <c r="H51" s="22">
        <f>E51-E50</f>
        <v>1684</v>
      </c>
      <c r="I51" s="57">
        <f t="shared" si="26"/>
        <v>2184</v>
      </c>
      <c r="J51" s="47">
        <f>K51+L51</f>
        <v>50434</v>
      </c>
      <c r="K51" s="22">
        <v>23891</v>
      </c>
      <c r="L51" s="22">
        <v>26543</v>
      </c>
      <c r="M51" s="22">
        <f>N51+O51</f>
        <v>-13299</v>
      </c>
      <c r="N51" s="22">
        <f t="shared" si="28"/>
        <v>-6496</v>
      </c>
      <c r="O51" s="34">
        <f t="shared" si="28"/>
        <v>-6803</v>
      </c>
      <c r="P51" s="54">
        <f t="shared" si="22"/>
        <v>26583</v>
      </c>
      <c r="Q51" s="19">
        <v>11513</v>
      </c>
      <c r="R51" s="33">
        <v>15070</v>
      </c>
      <c r="S51" s="54">
        <f t="shared" si="21"/>
        <v>361</v>
      </c>
      <c r="T51" s="19">
        <v>145</v>
      </c>
      <c r="U51" s="55">
        <v>216</v>
      </c>
      <c r="V51" s="42">
        <f t="shared" si="6"/>
        <v>30.24</v>
      </c>
      <c r="W51" s="23">
        <f t="shared" si="7"/>
        <v>29.28</v>
      </c>
      <c r="X51" s="23">
        <f t="shared" si="8"/>
        <v>31.15</v>
      </c>
      <c r="Y51" s="23">
        <f t="shared" si="29"/>
        <v>-8.879999999999999</v>
      </c>
      <c r="Z51" s="23">
        <f>W51-W50</f>
        <v>-8.740000000000002</v>
      </c>
      <c r="AA51" s="25">
        <f t="shared" si="29"/>
        <v>-9.0200000000000031</v>
      </c>
      <c r="AB51" s="66"/>
      <c r="AC51" s="67">
        <f t="shared" si="30"/>
        <v>45732</v>
      </c>
      <c r="AD51" s="164"/>
    </row>
    <row r="52" spans="1:30" ht="22.9" customHeight="1" x14ac:dyDescent="0.15">
      <c r="A52" s="159" t="s">
        <v>15</v>
      </c>
      <c r="B52" s="103">
        <v>24577</v>
      </c>
      <c r="C52" s="68"/>
      <c r="D52" s="80" t="s">
        <v>18</v>
      </c>
      <c r="E52" s="13"/>
      <c r="F52" s="13"/>
      <c r="G52" s="14"/>
      <c r="H52" s="14"/>
      <c r="I52" s="51"/>
      <c r="J52" s="86"/>
      <c r="K52" s="14"/>
      <c r="L52" s="14"/>
      <c r="M52" s="14"/>
      <c r="N52" s="14"/>
      <c r="O52" s="31"/>
      <c r="P52" s="101"/>
      <c r="Q52" s="94"/>
      <c r="R52" s="115"/>
      <c r="S52" s="101"/>
      <c r="T52" s="94"/>
      <c r="U52" s="94"/>
      <c r="V52" s="82"/>
      <c r="W52" s="16"/>
      <c r="X52" s="16"/>
      <c r="Y52" s="16"/>
      <c r="Z52" s="16"/>
      <c r="AA52" s="17"/>
      <c r="AB52" s="71" t="str">
        <f t="shared" si="31"/>
        <v/>
      </c>
      <c r="AC52" s="26">
        <f t="shared" si="30"/>
        <v>24577</v>
      </c>
      <c r="AD52" s="162" t="s">
        <v>15</v>
      </c>
    </row>
    <row r="53" spans="1:30" ht="22.9" customHeight="1" x14ac:dyDescent="0.15">
      <c r="A53" s="160"/>
      <c r="B53" s="104">
        <v>26034</v>
      </c>
      <c r="C53" s="65"/>
      <c r="D53" s="52">
        <f>E53+F53</f>
        <v>43702</v>
      </c>
      <c r="E53" s="10">
        <v>21874</v>
      </c>
      <c r="F53" s="10">
        <v>21828</v>
      </c>
      <c r="G53" s="76"/>
      <c r="H53" s="76"/>
      <c r="I53" s="77"/>
      <c r="J53" s="46">
        <f t="shared" si="2"/>
        <v>24753</v>
      </c>
      <c r="K53" s="10">
        <v>12487</v>
      </c>
      <c r="L53" s="10">
        <v>12266</v>
      </c>
      <c r="M53" s="76"/>
      <c r="N53" s="76"/>
      <c r="O53" s="83"/>
      <c r="P53" s="96"/>
      <c r="Q53" s="76"/>
      <c r="R53" s="83"/>
      <c r="S53" s="52"/>
      <c r="T53" s="10"/>
      <c r="U53" s="53"/>
      <c r="V53" s="40">
        <f t="shared" ref="V53:X55" si="33">ROUND(J53/D53%,2)</f>
        <v>56.64</v>
      </c>
      <c r="W53" s="11">
        <f t="shared" si="33"/>
        <v>57.09</v>
      </c>
      <c r="X53" s="11">
        <f t="shared" si="33"/>
        <v>56.19</v>
      </c>
      <c r="Y53" s="78"/>
      <c r="Z53" s="78"/>
      <c r="AA53" s="79"/>
      <c r="AB53" s="72" t="str">
        <f t="shared" si="31"/>
        <v/>
      </c>
      <c r="AC53" s="27">
        <f t="shared" si="30"/>
        <v>26034</v>
      </c>
      <c r="AD53" s="163"/>
    </row>
    <row r="54" spans="1:30" ht="22.9" customHeight="1" x14ac:dyDescent="0.15">
      <c r="A54" s="160"/>
      <c r="B54" s="104">
        <v>27161</v>
      </c>
      <c r="C54" s="65" t="s">
        <v>19</v>
      </c>
      <c r="D54" s="52">
        <f>E54+F54</f>
        <v>65273</v>
      </c>
      <c r="E54" s="10">
        <v>32759</v>
      </c>
      <c r="F54" s="10">
        <v>32514</v>
      </c>
      <c r="G54" s="10">
        <f>H54+I54</f>
        <v>21571</v>
      </c>
      <c r="H54" s="10">
        <f t="shared" ref="H54:I65" si="34">E54-E53</f>
        <v>10885</v>
      </c>
      <c r="I54" s="53">
        <f t="shared" si="34"/>
        <v>10686</v>
      </c>
      <c r="J54" s="46">
        <f>K54+L54</f>
        <v>33410</v>
      </c>
      <c r="K54" s="10">
        <v>16182</v>
      </c>
      <c r="L54" s="10">
        <v>17228</v>
      </c>
      <c r="M54" s="10">
        <f t="shared" ref="M54:M62" si="35">N54+O54</f>
        <v>8657</v>
      </c>
      <c r="N54" s="10">
        <f>K54-K53</f>
        <v>3695</v>
      </c>
      <c r="O54" s="32">
        <f>L54-L53</f>
        <v>4962</v>
      </c>
      <c r="P54" s="96"/>
      <c r="Q54" s="76"/>
      <c r="R54" s="83"/>
      <c r="S54" s="52"/>
      <c r="T54" s="10"/>
      <c r="U54" s="53"/>
      <c r="V54" s="40">
        <f t="shared" si="33"/>
        <v>51.19</v>
      </c>
      <c r="W54" s="11">
        <f t="shared" si="33"/>
        <v>49.4</v>
      </c>
      <c r="X54" s="11">
        <f t="shared" si="33"/>
        <v>52.99</v>
      </c>
      <c r="Y54" s="11">
        <f t="shared" ref="Y54:AA55" si="36">V54-V53</f>
        <v>-5.4500000000000028</v>
      </c>
      <c r="Z54" s="11">
        <f t="shared" si="36"/>
        <v>-7.6900000000000048</v>
      </c>
      <c r="AA54" s="18">
        <f t="shared" si="36"/>
        <v>-3.1999999999999957</v>
      </c>
      <c r="AB54" s="72" t="str">
        <f t="shared" si="31"/>
        <v>補</v>
      </c>
      <c r="AC54" s="27">
        <f t="shared" si="30"/>
        <v>27161</v>
      </c>
      <c r="AD54" s="163"/>
    </row>
    <row r="55" spans="1:30" ht="22.9" customHeight="1" x14ac:dyDescent="0.15">
      <c r="A55" s="160"/>
      <c r="B55" s="104">
        <v>27497</v>
      </c>
      <c r="C55" s="65"/>
      <c r="D55" s="52">
        <f>E55+F55</f>
        <v>67078</v>
      </c>
      <c r="E55" s="10">
        <v>33637</v>
      </c>
      <c r="F55" s="10">
        <v>33441</v>
      </c>
      <c r="G55" s="10">
        <f>H55+I55</f>
        <v>1805</v>
      </c>
      <c r="H55" s="10">
        <f t="shared" si="34"/>
        <v>878</v>
      </c>
      <c r="I55" s="53">
        <f t="shared" si="34"/>
        <v>927</v>
      </c>
      <c r="J55" s="46">
        <f>K55+L55</f>
        <v>38284</v>
      </c>
      <c r="K55" s="10">
        <v>19449</v>
      </c>
      <c r="L55" s="10">
        <v>18835</v>
      </c>
      <c r="M55" s="10">
        <f t="shared" si="35"/>
        <v>4874</v>
      </c>
      <c r="N55" s="10">
        <f>K55-K54</f>
        <v>3267</v>
      </c>
      <c r="O55" s="32">
        <f>L55-L54</f>
        <v>1607</v>
      </c>
      <c r="P55" s="96"/>
      <c r="Q55" s="76"/>
      <c r="R55" s="83"/>
      <c r="S55" s="52"/>
      <c r="T55" s="10"/>
      <c r="U55" s="53"/>
      <c r="V55" s="40">
        <f t="shared" si="33"/>
        <v>57.07</v>
      </c>
      <c r="W55" s="11">
        <f t="shared" si="33"/>
        <v>57.82</v>
      </c>
      <c r="X55" s="11">
        <f t="shared" si="33"/>
        <v>56.32</v>
      </c>
      <c r="Y55" s="11">
        <f t="shared" si="36"/>
        <v>5.8800000000000026</v>
      </c>
      <c r="Z55" s="11">
        <f t="shared" si="36"/>
        <v>8.4200000000000017</v>
      </c>
      <c r="AA55" s="18">
        <f t="shared" si="36"/>
        <v>3.3299999999999983</v>
      </c>
      <c r="AB55" s="72" t="str">
        <f t="shared" si="31"/>
        <v/>
      </c>
      <c r="AC55" s="27">
        <f t="shared" si="30"/>
        <v>27497</v>
      </c>
      <c r="AD55" s="163"/>
    </row>
    <row r="56" spans="1:30" ht="22.9" customHeight="1" x14ac:dyDescent="0.15">
      <c r="A56" s="160"/>
      <c r="B56" s="104">
        <v>28953</v>
      </c>
      <c r="C56" s="65"/>
      <c r="D56" s="75" t="s">
        <v>18</v>
      </c>
      <c r="E56" s="10"/>
      <c r="F56" s="10"/>
      <c r="G56" s="76"/>
      <c r="H56" s="76"/>
      <c r="I56" s="77"/>
      <c r="J56" s="81"/>
      <c r="K56" s="76"/>
      <c r="L56" s="76"/>
      <c r="M56" s="76"/>
      <c r="N56" s="76"/>
      <c r="O56" s="83"/>
      <c r="P56" s="96"/>
      <c r="Q56" s="76"/>
      <c r="R56" s="83"/>
      <c r="S56" s="96"/>
      <c r="T56" s="76"/>
      <c r="U56" s="76"/>
      <c r="V56" s="84"/>
      <c r="W56" s="78"/>
      <c r="X56" s="78"/>
      <c r="Y56" s="78"/>
      <c r="Z56" s="78"/>
      <c r="AA56" s="79"/>
      <c r="AB56" s="72" t="str">
        <f t="shared" si="31"/>
        <v/>
      </c>
      <c r="AC56" s="27">
        <f t="shared" si="30"/>
        <v>28953</v>
      </c>
      <c r="AD56" s="163"/>
    </row>
    <row r="57" spans="1:30" ht="22.9" customHeight="1" x14ac:dyDescent="0.15">
      <c r="A57" s="160"/>
      <c r="B57" s="104">
        <v>30416</v>
      </c>
      <c r="C57" s="65"/>
      <c r="D57" s="52">
        <f>E57+F57</f>
        <v>89049</v>
      </c>
      <c r="E57" s="10">
        <v>44567</v>
      </c>
      <c r="F57" s="10">
        <v>44482</v>
      </c>
      <c r="G57" s="10">
        <f t="shared" ref="G57:G66" si="37">H57+I57</f>
        <v>21971</v>
      </c>
      <c r="H57" s="10">
        <f>E57-E55</f>
        <v>10930</v>
      </c>
      <c r="I57" s="53">
        <f>F57-F55</f>
        <v>11041</v>
      </c>
      <c r="J57" s="46">
        <f>K57+L57</f>
        <v>44942</v>
      </c>
      <c r="K57" s="10">
        <v>21878</v>
      </c>
      <c r="L57" s="10">
        <v>23064</v>
      </c>
      <c r="M57" s="10">
        <f t="shared" si="35"/>
        <v>6658</v>
      </c>
      <c r="N57" s="10">
        <f>K57-K55</f>
        <v>2429</v>
      </c>
      <c r="O57" s="32">
        <f>L57-L55</f>
        <v>4229</v>
      </c>
      <c r="P57" s="96"/>
      <c r="Q57" s="76"/>
      <c r="R57" s="83"/>
      <c r="S57" s="52"/>
      <c r="T57" s="10"/>
      <c r="U57" s="53"/>
      <c r="V57" s="40">
        <f t="shared" ref="V57:V90" si="38">ROUND(J57/D57%,2)</f>
        <v>50.47</v>
      </c>
      <c r="W57" s="11">
        <f t="shared" ref="W57:W90" si="39">ROUND(K57/E57%,2)</f>
        <v>49.09</v>
      </c>
      <c r="X57" s="11">
        <f t="shared" ref="X57:X90" si="40">ROUND(L57/F57%,2)</f>
        <v>51.85</v>
      </c>
      <c r="Y57" s="11">
        <f>V57-V55</f>
        <v>-6.6000000000000014</v>
      </c>
      <c r="Z57" s="11">
        <f>W57-W55</f>
        <v>-8.7299999999999969</v>
      </c>
      <c r="AA57" s="18">
        <f>X57-X55</f>
        <v>-4.4699999999999989</v>
      </c>
      <c r="AB57" s="72" t="str">
        <f t="shared" si="31"/>
        <v/>
      </c>
      <c r="AC57" s="27">
        <f t="shared" si="30"/>
        <v>30416</v>
      </c>
      <c r="AD57" s="163"/>
    </row>
    <row r="58" spans="1:30" ht="22.9" customHeight="1" x14ac:dyDescent="0.15">
      <c r="A58" s="160"/>
      <c r="B58" s="104">
        <v>31599</v>
      </c>
      <c r="C58" s="65" t="s">
        <v>19</v>
      </c>
      <c r="D58" s="52">
        <f>E58+F58</f>
        <v>94032</v>
      </c>
      <c r="E58" s="10">
        <v>46966</v>
      </c>
      <c r="F58" s="10">
        <v>47066</v>
      </c>
      <c r="G58" s="10">
        <f t="shared" si="37"/>
        <v>4983</v>
      </c>
      <c r="H58" s="10">
        <f t="shared" si="34"/>
        <v>2399</v>
      </c>
      <c r="I58" s="53">
        <f t="shared" si="34"/>
        <v>2584</v>
      </c>
      <c r="J58" s="46">
        <f>K58+L58</f>
        <v>63541</v>
      </c>
      <c r="K58" s="10">
        <v>31344</v>
      </c>
      <c r="L58" s="10">
        <v>32197</v>
      </c>
      <c r="M58" s="10">
        <f t="shared" si="35"/>
        <v>18599</v>
      </c>
      <c r="N58" s="10">
        <f t="shared" ref="N58:O68" si="41">K58-K57</f>
        <v>9466</v>
      </c>
      <c r="O58" s="32">
        <f t="shared" si="41"/>
        <v>9133</v>
      </c>
      <c r="P58" s="96"/>
      <c r="Q58" s="76"/>
      <c r="R58" s="83"/>
      <c r="S58" s="52"/>
      <c r="T58" s="10"/>
      <c r="U58" s="53"/>
      <c r="V58" s="40">
        <f t="shared" si="38"/>
        <v>67.569999999999993</v>
      </c>
      <c r="W58" s="11">
        <f t="shared" si="39"/>
        <v>66.739999999999995</v>
      </c>
      <c r="X58" s="11">
        <f t="shared" si="40"/>
        <v>68.41</v>
      </c>
      <c r="Y58" s="11">
        <f t="shared" ref="Y58:AA60" si="42">V58-V57</f>
        <v>17.099999999999994</v>
      </c>
      <c r="Z58" s="11">
        <f t="shared" si="42"/>
        <v>17.649999999999991</v>
      </c>
      <c r="AA58" s="18">
        <f t="shared" si="42"/>
        <v>16.559999999999995</v>
      </c>
      <c r="AB58" s="72" t="str">
        <f t="shared" si="31"/>
        <v>補</v>
      </c>
      <c r="AC58" s="27">
        <f t="shared" si="30"/>
        <v>31599</v>
      </c>
      <c r="AD58" s="163"/>
    </row>
    <row r="59" spans="1:30" ht="22.9" customHeight="1" x14ac:dyDescent="0.15">
      <c r="A59" s="160"/>
      <c r="B59" s="104">
        <v>31879</v>
      </c>
      <c r="C59" s="65"/>
      <c r="D59" s="52">
        <f>E59+F59</f>
        <v>94672</v>
      </c>
      <c r="E59" s="10">
        <v>47201</v>
      </c>
      <c r="F59" s="10">
        <v>47471</v>
      </c>
      <c r="G59" s="10">
        <f t="shared" si="37"/>
        <v>640</v>
      </c>
      <c r="H59" s="10">
        <f t="shared" si="34"/>
        <v>235</v>
      </c>
      <c r="I59" s="53">
        <f t="shared" si="34"/>
        <v>405</v>
      </c>
      <c r="J59" s="46">
        <f>K59+L59</f>
        <v>47290</v>
      </c>
      <c r="K59" s="10">
        <v>23102</v>
      </c>
      <c r="L59" s="10">
        <v>24188</v>
      </c>
      <c r="M59" s="10">
        <f t="shared" si="35"/>
        <v>-16251</v>
      </c>
      <c r="N59" s="10">
        <f t="shared" si="41"/>
        <v>-8242</v>
      </c>
      <c r="O59" s="32">
        <f t="shared" si="41"/>
        <v>-8009</v>
      </c>
      <c r="P59" s="96"/>
      <c r="Q59" s="76"/>
      <c r="R59" s="83"/>
      <c r="S59" s="52"/>
      <c r="T59" s="10"/>
      <c r="U59" s="53"/>
      <c r="V59" s="40">
        <f t="shared" si="38"/>
        <v>49.95</v>
      </c>
      <c r="W59" s="11">
        <f t="shared" si="39"/>
        <v>48.94</v>
      </c>
      <c r="X59" s="11">
        <f t="shared" si="40"/>
        <v>50.95</v>
      </c>
      <c r="Y59" s="11">
        <f t="shared" si="42"/>
        <v>-17.61999999999999</v>
      </c>
      <c r="Z59" s="11">
        <f t="shared" si="42"/>
        <v>-17.799999999999997</v>
      </c>
      <c r="AA59" s="18">
        <f t="shared" si="42"/>
        <v>-17.459999999999994</v>
      </c>
      <c r="AB59" s="72" t="str">
        <f t="shared" si="31"/>
        <v/>
      </c>
      <c r="AC59" s="27">
        <f t="shared" si="30"/>
        <v>31879</v>
      </c>
      <c r="AD59" s="163"/>
    </row>
    <row r="60" spans="1:30" ht="22.9" customHeight="1" x14ac:dyDescent="0.15">
      <c r="A60" s="160"/>
      <c r="B60" s="104">
        <v>33335</v>
      </c>
      <c r="C60" s="122"/>
      <c r="D60" s="52">
        <f>E60+F60</f>
        <v>105657</v>
      </c>
      <c r="E60" s="10">
        <v>52909</v>
      </c>
      <c r="F60" s="10">
        <v>52748</v>
      </c>
      <c r="G60" s="10">
        <f t="shared" si="37"/>
        <v>10985</v>
      </c>
      <c r="H60" s="10">
        <f t="shared" si="34"/>
        <v>5708</v>
      </c>
      <c r="I60" s="53">
        <f t="shared" si="34"/>
        <v>5277</v>
      </c>
      <c r="J60" s="46">
        <f>K60+L60</f>
        <v>40929</v>
      </c>
      <c r="K60" s="10">
        <v>20202</v>
      </c>
      <c r="L60" s="10">
        <v>20727</v>
      </c>
      <c r="M60" s="10">
        <f t="shared" si="35"/>
        <v>-6361</v>
      </c>
      <c r="N60" s="10">
        <f t="shared" si="41"/>
        <v>-2900</v>
      </c>
      <c r="O60" s="32">
        <f t="shared" si="41"/>
        <v>-3461</v>
      </c>
      <c r="P60" s="96"/>
      <c r="Q60" s="76"/>
      <c r="R60" s="83"/>
      <c r="S60" s="52">
        <f t="shared" ref="S60:S68" si="43">T60+U60</f>
        <v>932</v>
      </c>
      <c r="T60" s="10">
        <v>549</v>
      </c>
      <c r="U60" s="53">
        <v>383</v>
      </c>
      <c r="V60" s="40">
        <f t="shared" si="38"/>
        <v>38.74</v>
      </c>
      <c r="W60" s="11">
        <f t="shared" si="39"/>
        <v>38.18</v>
      </c>
      <c r="X60" s="11">
        <f t="shared" si="40"/>
        <v>39.29</v>
      </c>
      <c r="Y60" s="11">
        <f t="shared" si="42"/>
        <v>-11.21</v>
      </c>
      <c r="Z60" s="11">
        <f t="shared" si="42"/>
        <v>-10.759999999999998</v>
      </c>
      <c r="AA60" s="18">
        <f t="shared" si="42"/>
        <v>-11.660000000000004</v>
      </c>
      <c r="AB60" s="72" t="str">
        <f t="shared" si="31"/>
        <v/>
      </c>
      <c r="AC60" s="27">
        <f t="shared" si="30"/>
        <v>33335</v>
      </c>
      <c r="AD60" s="163"/>
    </row>
    <row r="61" spans="1:30" ht="22.9" customHeight="1" x14ac:dyDescent="0.15">
      <c r="A61" s="160"/>
      <c r="B61" s="104">
        <v>34798</v>
      </c>
      <c r="C61" s="65"/>
      <c r="D61" s="52">
        <f>E61+F61</f>
        <v>116795</v>
      </c>
      <c r="E61" s="10">
        <v>58302</v>
      </c>
      <c r="F61" s="10">
        <v>58493</v>
      </c>
      <c r="G61" s="10">
        <f t="shared" si="37"/>
        <v>11138</v>
      </c>
      <c r="H61" s="10">
        <f t="shared" si="34"/>
        <v>5393</v>
      </c>
      <c r="I61" s="53">
        <f t="shared" si="34"/>
        <v>5745</v>
      </c>
      <c r="J61" s="46">
        <f>K61+L61</f>
        <v>43338</v>
      </c>
      <c r="K61" s="10">
        <v>21400</v>
      </c>
      <c r="L61" s="10">
        <v>21938</v>
      </c>
      <c r="M61" s="10">
        <f t="shared" si="35"/>
        <v>2409</v>
      </c>
      <c r="N61" s="10">
        <f t="shared" si="41"/>
        <v>1198</v>
      </c>
      <c r="O61" s="32">
        <f t="shared" si="41"/>
        <v>1211</v>
      </c>
      <c r="P61" s="96"/>
      <c r="Q61" s="76"/>
      <c r="R61" s="83"/>
      <c r="S61" s="52">
        <f t="shared" si="43"/>
        <v>941</v>
      </c>
      <c r="T61" s="10">
        <v>546</v>
      </c>
      <c r="U61" s="53">
        <v>395</v>
      </c>
      <c r="V61" s="40">
        <f t="shared" si="38"/>
        <v>37.11</v>
      </c>
      <c r="W61" s="11">
        <f t="shared" si="39"/>
        <v>36.71</v>
      </c>
      <c r="X61" s="11">
        <f t="shared" si="40"/>
        <v>37.51</v>
      </c>
      <c r="Y61" s="11">
        <f>V61-V52</f>
        <v>37.11</v>
      </c>
      <c r="Z61" s="11">
        <f>W61-W52</f>
        <v>36.71</v>
      </c>
      <c r="AA61" s="18">
        <f>X61-X52</f>
        <v>37.51</v>
      </c>
      <c r="AB61" s="72" t="str">
        <f t="shared" si="31"/>
        <v/>
      </c>
      <c r="AC61" s="27">
        <f t="shared" si="30"/>
        <v>34798</v>
      </c>
      <c r="AD61" s="163"/>
    </row>
    <row r="62" spans="1:30" ht="22.9" customHeight="1" x14ac:dyDescent="0.15">
      <c r="A62" s="160"/>
      <c r="B62" s="104">
        <v>36261</v>
      </c>
      <c r="C62" s="65"/>
      <c r="D62" s="52">
        <f t="shared" si="1"/>
        <v>128444</v>
      </c>
      <c r="E62" s="10">
        <v>64097</v>
      </c>
      <c r="F62" s="10">
        <v>64347</v>
      </c>
      <c r="G62" s="10">
        <f t="shared" si="37"/>
        <v>11649</v>
      </c>
      <c r="H62" s="10">
        <f t="shared" si="34"/>
        <v>5795</v>
      </c>
      <c r="I62" s="53">
        <f t="shared" si="34"/>
        <v>5854</v>
      </c>
      <c r="J62" s="46">
        <f t="shared" si="2"/>
        <v>44403</v>
      </c>
      <c r="K62" s="10">
        <v>22448</v>
      </c>
      <c r="L62" s="10">
        <v>21955</v>
      </c>
      <c r="M62" s="10">
        <f t="shared" si="35"/>
        <v>1065</v>
      </c>
      <c r="N62" s="10">
        <f t="shared" si="41"/>
        <v>1048</v>
      </c>
      <c r="O62" s="32">
        <f t="shared" si="41"/>
        <v>17</v>
      </c>
      <c r="P62" s="96"/>
      <c r="Q62" s="76"/>
      <c r="R62" s="83"/>
      <c r="S62" s="52">
        <f t="shared" si="43"/>
        <v>1757</v>
      </c>
      <c r="T62" s="10">
        <v>950</v>
      </c>
      <c r="U62" s="53">
        <v>807</v>
      </c>
      <c r="V62" s="40">
        <f t="shared" si="38"/>
        <v>34.57</v>
      </c>
      <c r="W62" s="11">
        <f t="shared" si="39"/>
        <v>35.020000000000003</v>
      </c>
      <c r="X62" s="11">
        <f t="shared" si="40"/>
        <v>34.119999999999997</v>
      </c>
      <c r="Y62" s="11">
        <f>V62-V61</f>
        <v>-2.5399999999999991</v>
      </c>
      <c r="Z62" s="11">
        <f>W62-W61</f>
        <v>-1.6899999999999977</v>
      </c>
      <c r="AA62" s="18">
        <f>X62-X61</f>
        <v>-3.3900000000000006</v>
      </c>
      <c r="AB62" s="72" t="str">
        <f t="shared" si="31"/>
        <v/>
      </c>
      <c r="AC62" s="27">
        <f t="shared" si="30"/>
        <v>36261</v>
      </c>
      <c r="AD62" s="163"/>
    </row>
    <row r="63" spans="1:30" ht="22.9" customHeight="1" x14ac:dyDescent="0.15">
      <c r="A63" s="160"/>
      <c r="B63" s="104">
        <v>37724</v>
      </c>
      <c r="C63" s="65"/>
      <c r="D63" s="52">
        <f t="shared" si="1"/>
        <v>137878</v>
      </c>
      <c r="E63" s="10">
        <v>68635</v>
      </c>
      <c r="F63" s="10">
        <v>69243</v>
      </c>
      <c r="G63" s="10">
        <f t="shared" si="37"/>
        <v>9434</v>
      </c>
      <c r="H63" s="10">
        <f t="shared" si="34"/>
        <v>4538</v>
      </c>
      <c r="I63" s="53">
        <f t="shared" si="34"/>
        <v>4896</v>
      </c>
      <c r="J63" s="46">
        <f t="shared" si="2"/>
        <v>39975</v>
      </c>
      <c r="K63" s="10">
        <v>20053</v>
      </c>
      <c r="L63" s="10">
        <v>19922</v>
      </c>
      <c r="M63" s="10">
        <f t="shared" ref="M63:M68" si="44">N63+O63</f>
        <v>-4428</v>
      </c>
      <c r="N63" s="10">
        <f t="shared" si="41"/>
        <v>-2395</v>
      </c>
      <c r="O63" s="32">
        <f t="shared" si="41"/>
        <v>-2033</v>
      </c>
      <c r="P63" s="96"/>
      <c r="Q63" s="76"/>
      <c r="R63" s="83"/>
      <c r="S63" s="52">
        <f t="shared" si="43"/>
        <v>1444</v>
      </c>
      <c r="T63" s="10">
        <v>800</v>
      </c>
      <c r="U63" s="53">
        <v>644</v>
      </c>
      <c r="V63" s="40">
        <f t="shared" si="38"/>
        <v>28.99</v>
      </c>
      <c r="W63" s="11">
        <f t="shared" si="39"/>
        <v>29.22</v>
      </c>
      <c r="X63" s="11">
        <f t="shared" si="40"/>
        <v>28.77</v>
      </c>
      <c r="Y63" s="11">
        <f t="shared" ref="Y63:Z65" si="45">V63-V62</f>
        <v>-5.5800000000000018</v>
      </c>
      <c r="Z63" s="11">
        <f t="shared" si="45"/>
        <v>-5.8000000000000043</v>
      </c>
      <c r="AA63" s="18">
        <f t="shared" ref="AA63:AA68" si="46">X63-X62</f>
        <v>-5.3499999999999979</v>
      </c>
      <c r="AB63" s="72" t="str">
        <f t="shared" si="31"/>
        <v/>
      </c>
      <c r="AC63" s="27">
        <f t="shared" si="30"/>
        <v>37724</v>
      </c>
      <c r="AD63" s="163"/>
    </row>
    <row r="64" spans="1:30" ht="22.9" customHeight="1" x14ac:dyDescent="0.15">
      <c r="A64" s="160"/>
      <c r="B64" s="104">
        <v>39180</v>
      </c>
      <c r="C64" s="65"/>
      <c r="D64" s="52">
        <f>E64+F64</f>
        <v>143778</v>
      </c>
      <c r="E64" s="10">
        <v>71163</v>
      </c>
      <c r="F64" s="10">
        <v>72615</v>
      </c>
      <c r="G64" s="10">
        <f t="shared" si="37"/>
        <v>5900</v>
      </c>
      <c r="H64" s="10">
        <f t="shared" si="34"/>
        <v>2528</v>
      </c>
      <c r="I64" s="53">
        <f t="shared" si="34"/>
        <v>3372</v>
      </c>
      <c r="J64" s="46">
        <f>K64+L64</f>
        <v>49298</v>
      </c>
      <c r="K64" s="10">
        <v>24612</v>
      </c>
      <c r="L64" s="10">
        <v>24686</v>
      </c>
      <c r="M64" s="10">
        <f t="shared" si="44"/>
        <v>9323</v>
      </c>
      <c r="N64" s="10">
        <f t="shared" si="41"/>
        <v>4559</v>
      </c>
      <c r="O64" s="32">
        <f t="shared" si="41"/>
        <v>4764</v>
      </c>
      <c r="P64" s="52">
        <f t="shared" ref="P64:P68" si="47">Q64+R64</f>
        <v>2437</v>
      </c>
      <c r="Q64" s="10">
        <v>1312</v>
      </c>
      <c r="R64" s="32">
        <v>1125</v>
      </c>
      <c r="S64" s="52">
        <f t="shared" si="43"/>
        <v>225</v>
      </c>
      <c r="T64" s="10">
        <v>100</v>
      </c>
      <c r="U64" s="53">
        <v>125</v>
      </c>
      <c r="V64" s="40">
        <f t="shared" si="38"/>
        <v>34.29</v>
      </c>
      <c r="W64" s="11">
        <f t="shared" si="39"/>
        <v>34.590000000000003</v>
      </c>
      <c r="X64" s="11">
        <f t="shared" si="40"/>
        <v>34</v>
      </c>
      <c r="Y64" s="11">
        <f t="shared" si="45"/>
        <v>5.3000000000000007</v>
      </c>
      <c r="Z64" s="11">
        <f t="shared" si="45"/>
        <v>5.3700000000000045</v>
      </c>
      <c r="AA64" s="18">
        <f t="shared" si="46"/>
        <v>5.23</v>
      </c>
      <c r="AB64" s="72" t="str">
        <f t="shared" si="31"/>
        <v/>
      </c>
      <c r="AC64" s="27">
        <f t="shared" si="30"/>
        <v>39180</v>
      </c>
      <c r="AD64" s="163"/>
    </row>
    <row r="65" spans="1:30" ht="22.9" customHeight="1" x14ac:dyDescent="0.15">
      <c r="A65" s="160"/>
      <c r="B65" s="104">
        <v>40643</v>
      </c>
      <c r="C65" s="122"/>
      <c r="D65" s="52">
        <f t="shared" si="1"/>
        <v>149283</v>
      </c>
      <c r="E65" s="10">
        <v>73850</v>
      </c>
      <c r="F65" s="10">
        <v>75433</v>
      </c>
      <c r="G65" s="10">
        <f t="shared" si="37"/>
        <v>5505</v>
      </c>
      <c r="H65" s="10">
        <f t="shared" si="34"/>
        <v>2687</v>
      </c>
      <c r="I65" s="53">
        <f t="shared" si="34"/>
        <v>2818</v>
      </c>
      <c r="J65" s="46">
        <f t="shared" si="2"/>
        <v>56529</v>
      </c>
      <c r="K65" s="10">
        <v>27885</v>
      </c>
      <c r="L65" s="10">
        <v>28644</v>
      </c>
      <c r="M65" s="10">
        <f t="shared" si="44"/>
        <v>7231</v>
      </c>
      <c r="N65" s="10">
        <f t="shared" si="41"/>
        <v>3273</v>
      </c>
      <c r="O65" s="32">
        <f t="shared" si="41"/>
        <v>3958</v>
      </c>
      <c r="P65" s="52">
        <f t="shared" si="47"/>
        <v>6401</v>
      </c>
      <c r="Q65" s="10">
        <v>2944</v>
      </c>
      <c r="R65" s="32">
        <v>3457</v>
      </c>
      <c r="S65" s="52">
        <f t="shared" si="43"/>
        <v>308</v>
      </c>
      <c r="T65" s="10">
        <v>181</v>
      </c>
      <c r="U65" s="53">
        <v>127</v>
      </c>
      <c r="V65" s="40">
        <f t="shared" si="38"/>
        <v>37.869999999999997</v>
      </c>
      <c r="W65" s="11">
        <f t="shared" si="39"/>
        <v>37.76</v>
      </c>
      <c r="X65" s="11">
        <f t="shared" si="40"/>
        <v>37.97</v>
      </c>
      <c r="Y65" s="11">
        <f t="shared" si="45"/>
        <v>3.5799999999999983</v>
      </c>
      <c r="Z65" s="11">
        <f t="shared" si="45"/>
        <v>3.1699999999999946</v>
      </c>
      <c r="AA65" s="18">
        <f t="shared" si="46"/>
        <v>3.9699999999999989</v>
      </c>
      <c r="AB65" s="72" t="str">
        <f t="shared" si="31"/>
        <v/>
      </c>
      <c r="AC65" s="27">
        <f t="shared" si="30"/>
        <v>40643</v>
      </c>
      <c r="AD65" s="163"/>
    </row>
    <row r="66" spans="1:30" ht="22.9" customHeight="1" x14ac:dyDescent="0.15">
      <c r="A66" s="160"/>
      <c r="B66" s="108">
        <v>42106</v>
      </c>
      <c r="C66" s="123"/>
      <c r="D66" s="58">
        <f t="shared" si="1"/>
        <v>151368</v>
      </c>
      <c r="E66" s="59">
        <v>74471</v>
      </c>
      <c r="F66" s="59">
        <v>76897</v>
      </c>
      <c r="G66" s="59">
        <f t="shared" si="37"/>
        <v>2085</v>
      </c>
      <c r="H66" s="59">
        <f t="shared" ref="H66:I68" si="48">E66-E65</f>
        <v>621</v>
      </c>
      <c r="I66" s="60">
        <f t="shared" si="48"/>
        <v>1464</v>
      </c>
      <c r="J66" s="46">
        <f t="shared" si="2"/>
        <v>55177</v>
      </c>
      <c r="K66" s="59">
        <v>27132</v>
      </c>
      <c r="L66" s="59">
        <v>28045</v>
      </c>
      <c r="M66" s="59">
        <f t="shared" si="44"/>
        <v>-1352</v>
      </c>
      <c r="N66" s="59">
        <f t="shared" si="41"/>
        <v>-753</v>
      </c>
      <c r="O66" s="61">
        <f t="shared" si="41"/>
        <v>-599</v>
      </c>
      <c r="P66" s="52">
        <f t="shared" si="47"/>
        <v>11686</v>
      </c>
      <c r="Q66" s="59">
        <v>5132</v>
      </c>
      <c r="R66" s="32">
        <v>6554</v>
      </c>
      <c r="S66" s="52">
        <f t="shared" si="43"/>
        <v>379</v>
      </c>
      <c r="T66" s="59">
        <v>152</v>
      </c>
      <c r="U66" s="53">
        <v>227</v>
      </c>
      <c r="V66" s="40">
        <f t="shared" si="38"/>
        <v>36.450000000000003</v>
      </c>
      <c r="W66" s="11">
        <f t="shared" si="39"/>
        <v>36.43</v>
      </c>
      <c r="X66" s="11">
        <f t="shared" si="40"/>
        <v>36.47</v>
      </c>
      <c r="Y66" s="62">
        <f t="shared" ref="Y66:Z68" si="49">V66-V65</f>
        <v>-1.4199999999999946</v>
      </c>
      <c r="Z66" s="62">
        <f t="shared" si="49"/>
        <v>-1.3299999999999983</v>
      </c>
      <c r="AA66" s="63">
        <f t="shared" si="46"/>
        <v>-1.5</v>
      </c>
      <c r="AB66" s="92"/>
      <c r="AC66" s="64">
        <f t="shared" si="30"/>
        <v>42106</v>
      </c>
      <c r="AD66" s="163"/>
    </row>
    <row r="67" spans="1:30" ht="22.9" customHeight="1" x14ac:dyDescent="0.15">
      <c r="A67" s="160"/>
      <c r="B67" s="106">
        <v>43562</v>
      </c>
      <c r="C67" s="125"/>
      <c r="D67" s="56">
        <f>E67+F67</f>
        <v>159368</v>
      </c>
      <c r="E67" s="22">
        <v>78450</v>
      </c>
      <c r="F67" s="22">
        <v>80918</v>
      </c>
      <c r="G67" s="22">
        <f>H67+I67</f>
        <v>8000</v>
      </c>
      <c r="H67" s="22">
        <f t="shared" si="48"/>
        <v>3979</v>
      </c>
      <c r="I67" s="57">
        <f t="shared" si="48"/>
        <v>4021</v>
      </c>
      <c r="J67" s="47">
        <f>K67+L67</f>
        <v>54529</v>
      </c>
      <c r="K67" s="22">
        <v>26433</v>
      </c>
      <c r="L67" s="22">
        <v>28096</v>
      </c>
      <c r="M67" s="22">
        <f t="shared" si="44"/>
        <v>-648</v>
      </c>
      <c r="N67" s="22">
        <f t="shared" si="41"/>
        <v>-699</v>
      </c>
      <c r="O67" s="34">
        <f t="shared" si="41"/>
        <v>51</v>
      </c>
      <c r="P67" s="56">
        <f t="shared" si="47"/>
        <v>18949</v>
      </c>
      <c r="Q67" s="22">
        <v>8140</v>
      </c>
      <c r="R67" s="34">
        <v>10809</v>
      </c>
      <c r="S67" s="56">
        <f t="shared" si="43"/>
        <v>304</v>
      </c>
      <c r="T67" s="22">
        <v>107</v>
      </c>
      <c r="U67" s="57">
        <v>197</v>
      </c>
      <c r="V67" s="40">
        <f t="shared" si="38"/>
        <v>34.22</v>
      </c>
      <c r="W67" s="11">
        <f t="shared" si="39"/>
        <v>33.69</v>
      </c>
      <c r="X67" s="11">
        <f t="shared" si="40"/>
        <v>34.72</v>
      </c>
      <c r="Y67" s="23">
        <f t="shared" si="49"/>
        <v>-2.230000000000004</v>
      </c>
      <c r="Z67" s="23">
        <f t="shared" si="49"/>
        <v>-2.740000000000002</v>
      </c>
      <c r="AA67" s="25">
        <f t="shared" si="46"/>
        <v>-1.75</v>
      </c>
      <c r="AB67" s="73" t="str">
        <f>IF(C67="","",C67)</f>
        <v/>
      </c>
      <c r="AC67" s="67">
        <f t="shared" si="30"/>
        <v>43562</v>
      </c>
      <c r="AD67" s="163"/>
    </row>
    <row r="68" spans="1:30" ht="22.9" customHeight="1" thickBot="1" x14ac:dyDescent="0.2">
      <c r="A68" s="161"/>
      <c r="B68" s="107">
        <v>45025</v>
      </c>
      <c r="C68" s="125"/>
      <c r="D68" s="56">
        <f>E68+F68</f>
        <v>165000</v>
      </c>
      <c r="E68" s="22">
        <v>80823</v>
      </c>
      <c r="F68" s="22">
        <v>84177</v>
      </c>
      <c r="G68" s="22">
        <f>H68+I68</f>
        <v>5632</v>
      </c>
      <c r="H68" s="22">
        <f t="shared" si="48"/>
        <v>2373</v>
      </c>
      <c r="I68" s="57">
        <f t="shared" si="48"/>
        <v>3259</v>
      </c>
      <c r="J68" s="47">
        <f>K68+L68</f>
        <v>56005</v>
      </c>
      <c r="K68" s="22">
        <v>26964</v>
      </c>
      <c r="L68" s="22">
        <v>29041</v>
      </c>
      <c r="M68" s="22">
        <f t="shared" si="44"/>
        <v>1476</v>
      </c>
      <c r="N68" s="22">
        <f t="shared" si="41"/>
        <v>531</v>
      </c>
      <c r="O68" s="34">
        <f t="shared" si="41"/>
        <v>945</v>
      </c>
      <c r="P68" s="54">
        <f t="shared" si="47"/>
        <v>22958</v>
      </c>
      <c r="Q68" s="19">
        <v>9934</v>
      </c>
      <c r="R68" s="33">
        <v>13024</v>
      </c>
      <c r="S68" s="54">
        <f t="shared" si="43"/>
        <v>337</v>
      </c>
      <c r="T68" s="19">
        <v>136</v>
      </c>
      <c r="U68" s="55">
        <v>201</v>
      </c>
      <c r="V68" s="124">
        <f t="shared" si="38"/>
        <v>33.94</v>
      </c>
      <c r="W68" s="62">
        <f t="shared" si="39"/>
        <v>33.36</v>
      </c>
      <c r="X68" s="62">
        <f t="shared" si="40"/>
        <v>34.5</v>
      </c>
      <c r="Y68" s="23">
        <f t="shared" si="49"/>
        <v>-0.28000000000000114</v>
      </c>
      <c r="Z68" s="23">
        <f t="shared" si="49"/>
        <v>-0.32999999999999829</v>
      </c>
      <c r="AA68" s="25">
        <f t="shared" si="46"/>
        <v>-0.21999999999999886</v>
      </c>
      <c r="AB68" s="73"/>
      <c r="AC68" s="126">
        <v>45025</v>
      </c>
      <c r="AD68" s="164"/>
    </row>
    <row r="69" spans="1:30" ht="22.9" customHeight="1" x14ac:dyDescent="0.15">
      <c r="A69" s="159" t="s">
        <v>8</v>
      </c>
      <c r="B69" s="103">
        <v>24501</v>
      </c>
      <c r="C69" s="68"/>
      <c r="D69" s="50">
        <f t="shared" si="1"/>
        <v>25032</v>
      </c>
      <c r="E69" s="13">
        <v>12537</v>
      </c>
      <c r="F69" s="13">
        <v>12495</v>
      </c>
      <c r="G69" s="14"/>
      <c r="H69" s="14"/>
      <c r="I69" s="51"/>
      <c r="J69" s="45">
        <f t="shared" si="2"/>
        <v>16240</v>
      </c>
      <c r="K69" s="13">
        <v>8806</v>
      </c>
      <c r="L69" s="13">
        <v>7434</v>
      </c>
      <c r="M69" s="14"/>
      <c r="N69" s="14"/>
      <c r="O69" s="31"/>
      <c r="P69" s="101"/>
      <c r="Q69" s="94"/>
      <c r="R69" s="115"/>
      <c r="S69" s="99"/>
      <c r="T69" s="100"/>
      <c r="U69" s="98"/>
      <c r="V69" s="39">
        <f t="shared" si="38"/>
        <v>64.88</v>
      </c>
      <c r="W69" s="15">
        <f t="shared" si="39"/>
        <v>70.239999999999995</v>
      </c>
      <c r="X69" s="15">
        <f t="shared" si="40"/>
        <v>59.5</v>
      </c>
      <c r="Y69" s="16"/>
      <c r="Z69" s="16"/>
      <c r="AA69" s="17"/>
      <c r="AB69" s="71" t="str">
        <f t="shared" ref="AB69:AB106" si="50">IF(C69="","",C69)</f>
        <v/>
      </c>
      <c r="AC69" s="26">
        <f t="shared" ref="AC69:AC111" si="51">B69</f>
        <v>24501</v>
      </c>
      <c r="AD69" s="162" t="s">
        <v>8</v>
      </c>
    </row>
    <row r="70" spans="1:30" ht="22.9" customHeight="1" x14ac:dyDescent="0.15">
      <c r="A70" s="160"/>
      <c r="B70" s="104">
        <v>25564</v>
      </c>
      <c r="C70" s="65"/>
      <c r="D70" s="52">
        <f t="shared" si="1"/>
        <v>35898</v>
      </c>
      <c r="E70" s="10">
        <v>18048</v>
      </c>
      <c r="F70" s="10">
        <v>17850</v>
      </c>
      <c r="G70" s="10">
        <f t="shared" ref="G70:G85" si="52">H70+I70</f>
        <v>10866</v>
      </c>
      <c r="H70" s="10">
        <f t="shared" ref="H70:I80" si="53">E70-E69</f>
        <v>5511</v>
      </c>
      <c r="I70" s="53">
        <f t="shared" si="53"/>
        <v>5355</v>
      </c>
      <c r="J70" s="46">
        <f t="shared" si="2"/>
        <v>21521</v>
      </c>
      <c r="K70" s="10">
        <v>10741</v>
      </c>
      <c r="L70" s="10">
        <v>10780</v>
      </c>
      <c r="M70" s="10">
        <f t="shared" ref="M70:M88" si="54">N70+O70</f>
        <v>5281</v>
      </c>
      <c r="N70" s="10">
        <f t="shared" ref="N70:O86" si="55">K70-K69</f>
        <v>1935</v>
      </c>
      <c r="O70" s="32">
        <f t="shared" si="55"/>
        <v>3346</v>
      </c>
      <c r="P70" s="96"/>
      <c r="Q70" s="76"/>
      <c r="R70" s="83"/>
      <c r="S70" s="99"/>
      <c r="T70" s="10"/>
      <c r="U70" s="53"/>
      <c r="V70" s="40">
        <f t="shared" si="38"/>
        <v>59.95</v>
      </c>
      <c r="W70" s="11">
        <f t="shared" si="39"/>
        <v>59.51</v>
      </c>
      <c r="X70" s="11">
        <f t="shared" si="40"/>
        <v>60.39</v>
      </c>
      <c r="Y70" s="11">
        <f t="shared" ref="Y70:AA85" si="56">V70-V69</f>
        <v>-4.9299999999999926</v>
      </c>
      <c r="Z70" s="11">
        <f t="shared" si="56"/>
        <v>-10.729999999999997</v>
      </c>
      <c r="AA70" s="18">
        <f t="shared" si="56"/>
        <v>0.89000000000000057</v>
      </c>
      <c r="AB70" s="72" t="str">
        <f t="shared" si="50"/>
        <v/>
      </c>
      <c r="AC70" s="27">
        <f t="shared" si="51"/>
        <v>25564</v>
      </c>
      <c r="AD70" s="163"/>
    </row>
    <row r="71" spans="1:30" ht="22.9" customHeight="1" x14ac:dyDescent="0.15">
      <c r="A71" s="160"/>
      <c r="B71" s="104">
        <v>26643</v>
      </c>
      <c r="C71" s="65"/>
      <c r="D71" s="52">
        <f t="shared" si="1"/>
        <v>61214</v>
      </c>
      <c r="E71" s="10">
        <v>30798</v>
      </c>
      <c r="F71" s="10">
        <v>30416</v>
      </c>
      <c r="G71" s="10">
        <f t="shared" si="52"/>
        <v>25316</v>
      </c>
      <c r="H71" s="10">
        <f t="shared" si="53"/>
        <v>12750</v>
      </c>
      <c r="I71" s="53">
        <f t="shared" si="53"/>
        <v>12566</v>
      </c>
      <c r="J71" s="46">
        <f t="shared" si="2"/>
        <v>39818</v>
      </c>
      <c r="K71" s="10">
        <v>20013</v>
      </c>
      <c r="L71" s="10">
        <v>19805</v>
      </c>
      <c r="M71" s="10">
        <f t="shared" si="54"/>
        <v>18297</v>
      </c>
      <c r="N71" s="10">
        <f t="shared" si="55"/>
        <v>9272</v>
      </c>
      <c r="O71" s="32">
        <f t="shared" si="55"/>
        <v>9025</v>
      </c>
      <c r="P71" s="96"/>
      <c r="Q71" s="76"/>
      <c r="R71" s="83"/>
      <c r="S71" s="99"/>
      <c r="T71" s="10"/>
      <c r="U71" s="53"/>
      <c r="V71" s="40">
        <f t="shared" si="38"/>
        <v>65.05</v>
      </c>
      <c r="W71" s="11">
        <f t="shared" si="39"/>
        <v>64.98</v>
      </c>
      <c r="X71" s="11">
        <f t="shared" si="40"/>
        <v>65.11</v>
      </c>
      <c r="Y71" s="11">
        <f t="shared" si="56"/>
        <v>5.0999999999999943</v>
      </c>
      <c r="Z71" s="11">
        <f t="shared" si="56"/>
        <v>5.470000000000006</v>
      </c>
      <c r="AA71" s="18">
        <f t="shared" si="56"/>
        <v>4.7199999999999989</v>
      </c>
      <c r="AB71" s="72" t="str">
        <f t="shared" si="50"/>
        <v/>
      </c>
      <c r="AC71" s="27">
        <f t="shared" si="51"/>
        <v>26643</v>
      </c>
      <c r="AD71" s="163"/>
    </row>
    <row r="72" spans="1:30" ht="22.9" customHeight="1" x14ac:dyDescent="0.15">
      <c r="A72" s="160"/>
      <c r="B72" s="104">
        <v>28099</v>
      </c>
      <c r="C72" s="65"/>
      <c r="D72" s="52">
        <f>E72+F72</f>
        <v>73198</v>
      </c>
      <c r="E72" s="10">
        <v>36786</v>
      </c>
      <c r="F72" s="10">
        <v>36412</v>
      </c>
      <c r="G72" s="10">
        <f t="shared" si="52"/>
        <v>11984</v>
      </c>
      <c r="H72" s="10">
        <f t="shared" si="53"/>
        <v>5988</v>
      </c>
      <c r="I72" s="53">
        <f t="shared" si="53"/>
        <v>5996</v>
      </c>
      <c r="J72" s="46">
        <f>K72+L72</f>
        <v>50320</v>
      </c>
      <c r="K72" s="10">
        <v>25161</v>
      </c>
      <c r="L72" s="10">
        <v>25159</v>
      </c>
      <c r="M72" s="10">
        <f t="shared" si="54"/>
        <v>10502</v>
      </c>
      <c r="N72" s="10">
        <f t="shared" si="55"/>
        <v>5148</v>
      </c>
      <c r="O72" s="32">
        <f t="shared" si="55"/>
        <v>5354</v>
      </c>
      <c r="P72" s="96"/>
      <c r="Q72" s="76"/>
      <c r="R72" s="83"/>
      <c r="S72" s="99"/>
      <c r="T72" s="10"/>
      <c r="U72" s="53"/>
      <c r="V72" s="40">
        <f t="shared" si="38"/>
        <v>68.75</v>
      </c>
      <c r="W72" s="11">
        <f t="shared" si="39"/>
        <v>68.400000000000006</v>
      </c>
      <c r="X72" s="11">
        <f t="shared" si="40"/>
        <v>69.099999999999994</v>
      </c>
      <c r="Y72" s="11">
        <f t="shared" si="56"/>
        <v>3.7000000000000028</v>
      </c>
      <c r="Z72" s="11">
        <f t="shared" si="56"/>
        <v>3.4200000000000017</v>
      </c>
      <c r="AA72" s="18">
        <f t="shared" si="56"/>
        <v>3.9899999999999949</v>
      </c>
      <c r="AB72" s="72" t="str">
        <f t="shared" si="50"/>
        <v/>
      </c>
      <c r="AC72" s="27">
        <f t="shared" si="51"/>
        <v>28099</v>
      </c>
      <c r="AD72" s="163"/>
    </row>
    <row r="73" spans="1:30" ht="22.9" customHeight="1" x14ac:dyDescent="0.15">
      <c r="A73" s="160"/>
      <c r="B73" s="104">
        <v>29135</v>
      </c>
      <c r="C73" s="65"/>
      <c r="D73" s="52">
        <f>E73+F73</f>
        <v>83679</v>
      </c>
      <c r="E73" s="10">
        <v>42003</v>
      </c>
      <c r="F73" s="10">
        <v>41676</v>
      </c>
      <c r="G73" s="10">
        <f t="shared" si="52"/>
        <v>10481</v>
      </c>
      <c r="H73" s="10">
        <f t="shared" si="53"/>
        <v>5217</v>
      </c>
      <c r="I73" s="53">
        <f t="shared" si="53"/>
        <v>5264</v>
      </c>
      <c r="J73" s="46">
        <f>K73+L73</f>
        <v>45359</v>
      </c>
      <c r="K73" s="10">
        <v>23097</v>
      </c>
      <c r="L73" s="10">
        <v>22262</v>
      </c>
      <c r="M73" s="10">
        <f t="shared" si="54"/>
        <v>-4961</v>
      </c>
      <c r="N73" s="10">
        <f t="shared" si="55"/>
        <v>-2064</v>
      </c>
      <c r="O73" s="32">
        <f t="shared" si="55"/>
        <v>-2897</v>
      </c>
      <c r="P73" s="96"/>
      <c r="Q73" s="76"/>
      <c r="R73" s="83"/>
      <c r="S73" s="99"/>
      <c r="T73" s="10"/>
      <c r="U73" s="53"/>
      <c r="V73" s="40">
        <f t="shared" si="38"/>
        <v>54.21</v>
      </c>
      <c r="W73" s="11">
        <f t="shared" si="39"/>
        <v>54.99</v>
      </c>
      <c r="X73" s="11">
        <f t="shared" si="40"/>
        <v>53.42</v>
      </c>
      <c r="Y73" s="11">
        <f t="shared" si="56"/>
        <v>-14.54</v>
      </c>
      <c r="Z73" s="11">
        <f t="shared" si="56"/>
        <v>-13.410000000000004</v>
      </c>
      <c r="AA73" s="18">
        <f t="shared" si="56"/>
        <v>-15.679999999999993</v>
      </c>
      <c r="AB73" s="72" t="str">
        <f t="shared" si="50"/>
        <v/>
      </c>
      <c r="AC73" s="27">
        <f t="shared" si="51"/>
        <v>29135</v>
      </c>
      <c r="AD73" s="163"/>
    </row>
    <row r="74" spans="1:30" ht="22.9" customHeight="1" x14ac:dyDescent="0.15">
      <c r="A74" s="160"/>
      <c r="B74" s="104">
        <v>29394</v>
      </c>
      <c r="C74" s="65"/>
      <c r="D74" s="52">
        <f t="shared" si="1"/>
        <v>85520</v>
      </c>
      <c r="E74" s="10">
        <v>42884</v>
      </c>
      <c r="F74" s="10">
        <v>42636</v>
      </c>
      <c r="G74" s="10">
        <f t="shared" si="52"/>
        <v>1841</v>
      </c>
      <c r="H74" s="10">
        <f t="shared" si="53"/>
        <v>881</v>
      </c>
      <c r="I74" s="53">
        <f t="shared" si="53"/>
        <v>960</v>
      </c>
      <c r="J74" s="46">
        <f t="shared" si="2"/>
        <v>58310</v>
      </c>
      <c r="K74" s="10">
        <v>29357</v>
      </c>
      <c r="L74" s="10">
        <v>28953</v>
      </c>
      <c r="M74" s="10">
        <f t="shared" si="54"/>
        <v>12951</v>
      </c>
      <c r="N74" s="10">
        <f t="shared" si="55"/>
        <v>6260</v>
      </c>
      <c r="O74" s="32">
        <f t="shared" si="55"/>
        <v>6691</v>
      </c>
      <c r="P74" s="96"/>
      <c r="Q74" s="76"/>
      <c r="R74" s="83"/>
      <c r="S74" s="99"/>
      <c r="T74" s="10"/>
      <c r="U74" s="53"/>
      <c r="V74" s="40">
        <f t="shared" si="38"/>
        <v>68.180000000000007</v>
      </c>
      <c r="W74" s="11">
        <f t="shared" si="39"/>
        <v>68.459999999999994</v>
      </c>
      <c r="X74" s="11">
        <f t="shared" si="40"/>
        <v>67.91</v>
      </c>
      <c r="Y74" s="11">
        <f t="shared" si="56"/>
        <v>13.970000000000006</v>
      </c>
      <c r="Z74" s="11">
        <f t="shared" si="56"/>
        <v>13.469999999999992</v>
      </c>
      <c r="AA74" s="18">
        <f t="shared" si="56"/>
        <v>14.489999999999995</v>
      </c>
      <c r="AB74" s="72" t="str">
        <f t="shared" si="50"/>
        <v/>
      </c>
      <c r="AC74" s="27">
        <f t="shared" si="51"/>
        <v>29394</v>
      </c>
      <c r="AD74" s="163"/>
    </row>
    <row r="75" spans="1:30" ht="22.9" customHeight="1" x14ac:dyDescent="0.15">
      <c r="A75" s="160"/>
      <c r="B75" s="104">
        <v>30668</v>
      </c>
      <c r="C75" s="65"/>
      <c r="D75" s="52">
        <f t="shared" si="1"/>
        <v>92520</v>
      </c>
      <c r="E75" s="10">
        <v>46343</v>
      </c>
      <c r="F75" s="10">
        <v>46177</v>
      </c>
      <c r="G75" s="10">
        <f t="shared" si="52"/>
        <v>7000</v>
      </c>
      <c r="H75" s="10">
        <f t="shared" si="53"/>
        <v>3459</v>
      </c>
      <c r="I75" s="53">
        <f t="shared" si="53"/>
        <v>3541</v>
      </c>
      <c r="J75" s="46">
        <f t="shared" si="2"/>
        <v>52592</v>
      </c>
      <c r="K75" s="10">
        <v>26741</v>
      </c>
      <c r="L75" s="10">
        <v>25851</v>
      </c>
      <c r="M75" s="10">
        <f t="shared" si="54"/>
        <v>-5718</v>
      </c>
      <c r="N75" s="10">
        <f t="shared" si="55"/>
        <v>-2616</v>
      </c>
      <c r="O75" s="32">
        <f t="shared" si="55"/>
        <v>-3102</v>
      </c>
      <c r="P75" s="96"/>
      <c r="Q75" s="76"/>
      <c r="R75" s="83"/>
      <c r="S75" s="99"/>
      <c r="T75" s="10"/>
      <c r="U75" s="53"/>
      <c r="V75" s="40">
        <f t="shared" si="38"/>
        <v>56.84</v>
      </c>
      <c r="W75" s="11">
        <f t="shared" si="39"/>
        <v>57.7</v>
      </c>
      <c r="X75" s="11">
        <f t="shared" si="40"/>
        <v>55.98</v>
      </c>
      <c r="Y75" s="11">
        <f t="shared" si="56"/>
        <v>-11.340000000000003</v>
      </c>
      <c r="Z75" s="11">
        <f t="shared" si="56"/>
        <v>-10.759999999999991</v>
      </c>
      <c r="AA75" s="18">
        <f t="shared" si="56"/>
        <v>-11.93</v>
      </c>
      <c r="AB75" s="72" t="str">
        <f t="shared" si="50"/>
        <v/>
      </c>
      <c r="AC75" s="27">
        <f t="shared" si="51"/>
        <v>30668</v>
      </c>
      <c r="AD75" s="163"/>
    </row>
    <row r="76" spans="1:30" ht="22.9" customHeight="1" x14ac:dyDescent="0.15">
      <c r="A76" s="160"/>
      <c r="B76" s="104">
        <v>31599</v>
      </c>
      <c r="C76" s="65"/>
      <c r="D76" s="52">
        <f t="shared" si="1"/>
        <v>96218</v>
      </c>
      <c r="E76" s="10">
        <v>48132</v>
      </c>
      <c r="F76" s="10">
        <v>48086</v>
      </c>
      <c r="G76" s="10">
        <f t="shared" si="52"/>
        <v>3698</v>
      </c>
      <c r="H76" s="10">
        <f t="shared" si="53"/>
        <v>1789</v>
      </c>
      <c r="I76" s="53">
        <f t="shared" si="53"/>
        <v>1909</v>
      </c>
      <c r="J76" s="46">
        <f t="shared" si="2"/>
        <v>63919</v>
      </c>
      <c r="K76" s="10">
        <v>31542</v>
      </c>
      <c r="L76" s="10">
        <v>32377</v>
      </c>
      <c r="M76" s="10">
        <f t="shared" si="54"/>
        <v>11327</v>
      </c>
      <c r="N76" s="10">
        <f t="shared" si="55"/>
        <v>4801</v>
      </c>
      <c r="O76" s="32">
        <f t="shared" si="55"/>
        <v>6526</v>
      </c>
      <c r="P76" s="96"/>
      <c r="Q76" s="76"/>
      <c r="R76" s="83"/>
      <c r="S76" s="99"/>
      <c r="T76" s="10"/>
      <c r="U76" s="53"/>
      <c r="V76" s="40">
        <f t="shared" si="38"/>
        <v>66.430000000000007</v>
      </c>
      <c r="W76" s="11">
        <f t="shared" si="39"/>
        <v>65.53</v>
      </c>
      <c r="X76" s="11">
        <f t="shared" si="40"/>
        <v>67.33</v>
      </c>
      <c r="Y76" s="11">
        <f t="shared" si="56"/>
        <v>9.5900000000000034</v>
      </c>
      <c r="Z76" s="11">
        <f t="shared" si="56"/>
        <v>7.8299999999999983</v>
      </c>
      <c r="AA76" s="18">
        <f t="shared" si="56"/>
        <v>11.350000000000001</v>
      </c>
      <c r="AB76" s="72" t="str">
        <f t="shared" si="50"/>
        <v/>
      </c>
      <c r="AC76" s="27">
        <f t="shared" si="51"/>
        <v>31599</v>
      </c>
      <c r="AD76" s="163"/>
    </row>
    <row r="77" spans="1:30" ht="22.9" customHeight="1" x14ac:dyDescent="0.15">
      <c r="A77" s="160"/>
      <c r="B77" s="104">
        <v>32922</v>
      </c>
      <c r="C77" s="65"/>
      <c r="D77" s="52">
        <f t="shared" si="1"/>
        <v>104670</v>
      </c>
      <c r="E77" s="10">
        <v>52400</v>
      </c>
      <c r="F77" s="10">
        <v>52270</v>
      </c>
      <c r="G77" s="10">
        <f t="shared" si="52"/>
        <v>8452</v>
      </c>
      <c r="H77" s="10">
        <f t="shared" si="53"/>
        <v>4268</v>
      </c>
      <c r="I77" s="53">
        <f t="shared" si="53"/>
        <v>4184</v>
      </c>
      <c r="J77" s="46">
        <f t="shared" si="2"/>
        <v>72213</v>
      </c>
      <c r="K77" s="10">
        <v>35657</v>
      </c>
      <c r="L77" s="10">
        <v>36556</v>
      </c>
      <c r="M77" s="10">
        <f t="shared" si="54"/>
        <v>8294</v>
      </c>
      <c r="N77" s="10">
        <f t="shared" si="55"/>
        <v>4115</v>
      </c>
      <c r="O77" s="32">
        <f t="shared" si="55"/>
        <v>4179</v>
      </c>
      <c r="P77" s="96"/>
      <c r="Q77" s="76"/>
      <c r="R77" s="83"/>
      <c r="S77" s="99">
        <f t="shared" ref="S77:S111" si="57">T77+U77</f>
        <v>2650</v>
      </c>
      <c r="T77" s="10">
        <v>1574</v>
      </c>
      <c r="U77" s="53">
        <v>1076</v>
      </c>
      <c r="V77" s="40">
        <f t="shared" si="38"/>
        <v>68.989999999999995</v>
      </c>
      <c r="W77" s="11">
        <f t="shared" si="39"/>
        <v>68.05</v>
      </c>
      <c r="X77" s="11">
        <f t="shared" si="40"/>
        <v>69.94</v>
      </c>
      <c r="Y77" s="11">
        <f t="shared" si="56"/>
        <v>2.5599999999999881</v>
      </c>
      <c r="Z77" s="11">
        <f t="shared" si="56"/>
        <v>2.519999999999996</v>
      </c>
      <c r="AA77" s="18">
        <f t="shared" si="56"/>
        <v>2.6099999999999994</v>
      </c>
      <c r="AB77" s="72" t="str">
        <f t="shared" si="50"/>
        <v/>
      </c>
      <c r="AC77" s="27">
        <f t="shared" si="51"/>
        <v>32922</v>
      </c>
      <c r="AD77" s="163"/>
    </row>
    <row r="78" spans="1:30" ht="22.9" customHeight="1" x14ac:dyDescent="0.15">
      <c r="A78" s="160"/>
      <c r="B78" s="104">
        <v>34168</v>
      </c>
      <c r="C78" s="65"/>
      <c r="D78" s="52">
        <f t="shared" si="1"/>
        <v>114952</v>
      </c>
      <c r="E78" s="10">
        <v>57537</v>
      </c>
      <c r="F78" s="10">
        <v>57415</v>
      </c>
      <c r="G78" s="10">
        <f t="shared" si="52"/>
        <v>10282</v>
      </c>
      <c r="H78" s="10">
        <f t="shared" si="53"/>
        <v>5137</v>
      </c>
      <c r="I78" s="53">
        <f t="shared" si="53"/>
        <v>5145</v>
      </c>
      <c r="J78" s="46">
        <f t="shared" si="2"/>
        <v>71713</v>
      </c>
      <c r="K78" s="10">
        <v>35603</v>
      </c>
      <c r="L78" s="10">
        <v>36110</v>
      </c>
      <c r="M78" s="10">
        <f t="shared" si="54"/>
        <v>-500</v>
      </c>
      <c r="N78" s="10">
        <f t="shared" si="55"/>
        <v>-54</v>
      </c>
      <c r="O78" s="32">
        <f t="shared" si="55"/>
        <v>-446</v>
      </c>
      <c r="P78" s="96"/>
      <c r="Q78" s="76"/>
      <c r="R78" s="83"/>
      <c r="S78" s="99">
        <f t="shared" si="57"/>
        <v>2984</v>
      </c>
      <c r="T78" s="10">
        <v>1620</v>
      </c>
      <c r="U78" s="53">
        <v>1364</v>
      </c>
      <c r="V78" s="40">
        <f t="shared" si="38"/>
        <v>62.39</v>
      </c>
      <c r="W78" s="11">
        <f t="shared" si="39"/>
        <v>61.88</v>
      </c>
      <c r="X78" s="11">
        <f t="shared" si="40"/>
        <v>62.89</v>
      </c>
      <c r="Y78" s="11">
        <f t="shared" si="56"/>
        <v>-6.5999999999999943</v>
      </c>
      <c r="Z78" s="11">
        <f t="shared" si="56"/>
        <v>-6.1699999999999946</v>
      </c>
      <c r="AA78" s="18">
        <f t="shared" si="56"/>
        <v>-7.0499999999999972</v>
      </c>
      <c r="AB78" s="72" t="str">
        <f t="shared" si="50"/>
        <v/>
      </c>
      <c r="AC78" s="27">
        <f t="shared" si="51"/>
        <v>34168</v>
      </c>
      <c r="AD78" s="163"/>
    </row>
    <row r="79" spans="1:30" ht="22.9" customHeight="1" x14ac:dyDescent="0.15">
      <c r="A79" s="160"/>
      <c r="B79" s="104">
        <v>35358</v>
      </c>
      <c r="C79" s="65"/>
      <c r="D79" s="52">
        <f t="shared" si="1"/>
        <v>121931</v>
      </c>
      <c r="E79" s="10">
        <v>60931</v>
      </c>
      <c r="F79" s="10">
        <v>61000</v>
      </c>
      <c r="G79" s="10">
        <f t="shared" si="52"/>
        <v>6979</v>
      </c>
      <c r="H79" s="10">
        <f t="shared" si="53"/>
        <v>3394</v>
      </c>
      <c r="I79" s="53">
        <f t="shared" si="53"/>
        <v>3585</v>
      </c>
      <c r="J79" s="46">
        <f t="shared" si="2"/>
        <v>70631</v>
      </c>
      <c r="K79" s="10">
        <v>34937</v>
      </c>
      <c r="L79" s="10">
        <v>35694</v>
      </c>
      <c r="M79" s="10">
        <f t="shared" si="54"/>
        <v>-1082</v>
      </c>
      <c r="N79" s="10">
        <f t="shared" si="55"/>
        <v>-666</v>
      </c>
      <c r="O79" s="32">
        <f t="shared" si="55"/>
        <v>-416</v>
      </c>
      <c r="P79" s="96"/>
      <c r="Q79" s="76"/>
      <c r="R79" s="83"/>
      <c r="S79" s="99">
        <f t="shared" si="57"/>
        <v>3162</v>
      </c>
      <c r="T79" s="10">
        <v>1774</v>
      </c>
      <c r="U79" s="53">
        <v>1388</v>
      </c>
      <c r="V79" s="40">
        <f t="shared" si="38"/>
        <v>57.93</v>
      </c>
      <c r="W79" s="11">
        <f t="shared" si="39"/>
        <v>57.34</v>
      </c>
      <c r="X79" s="11">
        <f t="shared" si="40"/>
        <v>58.51</v>
      </c>
      <c r="Y79" s="11">
        <f t="shared" si="56"/>
        <v>-4.4600000000000009</v>
      </c>
      <c r="Z79" s="11">
        <f t="shared" si="56"/>
        <v>-4.5399999999999991</v>
      </c>
      <c r="AA79" s="18">
        <f t="shared" si="56"/>
        <v>-4.3800000000000026</v>
      </c>
      <c r="AB79" s="72" t="str">
        <f t="shared" si="50"/>
        <v/>
      </c>
      <c r="AC79" s="27">
        <f t="shared" si="51"/>
        <v>35358</v>
      </c>
      <c r="AD79" s="163"/>
    </row>
    <row r="80" spans="1:30" ht="22.9" customHeight="1" x14ac:dyDescent="0.15">
      <c r="A80" s="160"/>
      <c r="B80" s="104">
        <v>36702</v>
      </c>
      <c r="C80" s="65"/>
      <c r="D80" s="52">
        <f t="shared" si="1"/>
        <v>134069</v>
      </c>
      <c r="E80" s="10">
        <v>66852</v>
      </c>
      <c r="F80" s="10">
        <v>67217</v>
      </c>
      <c r="G80" s="10">
        <f t="shared" si="52"/>
        <v>12138</v>
      </c>
      <c r="H80" s="10">
        <f t="shared" si="53"/>
        <v>5921</v>
      </c>
      <c r="I80" s="53">
        <f t="shared" si="53"/>
        <v>6217</v>
      </c>
      <c r="J80" s="46">
        <f t="shared" si="2"/>
        <v>82968</v>
      </c>
      <c r="K80" s="10">
        <v>41017</v>
      </c>
      <c r="L80" s="10">
        <v>41951</v>
      </c>
      <c r="M80" s="10">
        <f t="shared" si="54"/>
        <v>12337</v>
      </c>
      <c r="N80" s="10">
        <f t="shared" si="55"/>
        <v>6080</v>
      </c>
      <c r="O80" s="32">
        <f t="shared" si="55"/>
        <v>6257</v>
      </c>
      <c r="P80" s="96"/>
      <c r="Q80" s="76"/>
      <c r="R80" s="83"/>
      <c r="S80" s="99">
        <f t="shared" si="57"/>
        <v>6235</v>
      </c>
      <c r="T80" s="10">
        <v>3071</v>
      </c>
      <c r="U80" s="53">
        <v>3164</v>
      </c>
      <c r="V80" s="40">
        <f t="shared" si="38"/>
        <v>61.88</v>
      </c>
      <c r="W80" s="11">
        <f t="shared" si="39"/>
        <v>61.35</v>
      </c>
      <c r="X80" s="11">
        <f t="shared" si="40"/>
        <v>62.41</v>
      </c>
      <c r="Y80" s="11">
        <f t="shared" si="56"/>
        <v>3.9500000000000028</v>
      </c>
      <c r="Z80" s="11">
        <f t="shared" si="56"/>
        <v>4.009999999999998</v>
      </c>
      <c r="AA80" s="18">
        <f t="shared" si="56"/>
        <v>3.8999999999999986</v>
      </c>
      <c r="AB80" s="72" t="str">
        <f t="shared" si="50"/>
        <v/>
      </c>
      <c r="AC80" s="27">
        <f t="shared" si="51"/>
        <v>36702</v>
      </c>
      <c r="AD80" s="163"/>
    </row>
    <row r="81" spans="1:30" ht="22.9" customHeight="1" x14ac:dyDescent="0.15">
      <c r="A81" s="160"/>
      <c r="B81" s="104">
        <v>37934</v>
      </c>
      <c r="C81" s="65"/>
      <c r="D81" s="52">
        <f t="shared" si="1"/>
        <v>141855</v>
      </c>
      <c r="E81" s="10">
        <v>70596</v>
      </c>
      <c r="F81" s="10">
        <v>71259</v>
      </c>
      <c r="G81" s="10">
        <f t="shared" si="52"/>
        <v>7786</v>
      </c>
      <c r="H81" s="10">
        <f>E81-E80</f>
        <v>3744</v>
      </c>
      <c r="I81" s="53">
        <f>F81-F80</f>
        <v>4042</v>
      </c>
      <c r="J81" s="46">
        <f t="shared" si="2"/>
        <v>81801</v>
      </c>
      <c r="K81" s="10">
        <v>40931</v>
      </c>
      <c r="L81" s="10">
        <v>40870</v>
      </c>
      <c r="M81" s="10">
        <f t="shared" si="54"/>
        <v>-1167</v>
      </c>
      <c r="N81" s="10">
        <f t="shared" si="55"/>
        <v>-86</v>
      </c>
      <c r="O81" s="32">
        <f t="shared" si="55"/>
        <v>-1081</v>
      </c>
      <c r="P81" s="96"/>
      <c r="Q81" s="76"/>
      <c r="R81" s="83"/>
      <c r="S81" s="99">
        <f t="shared" si="57"/>
        <v>6078</v>
      </c>
      <c r="T81" s="10">
        <v>3089</v>
      </c>
      <c r="U81" s="53">
        <v>2989</v>
      </c>
      <c r="V81" s="40">
        <f t="shared" si="38"/>
        <v>57.67</v>
      </c>
      <c r="W81" s="11">
        <f t="shared" si="39"/>
        <v>57.98</v>
      </c>
      <c r="X81" s="11">
        <f t="shared" si="40"/>
        <v>57.35</v>
      </c>
      <c r="Y81" s="11">
        <f t="shared" si="56"/>
        <v>-4.2100000000000009</v>
      </c>
      <c r="Z81" s="11">
        <f t="shared" si="56"/>
        <v>-3.3700000000000045</v>
      </c>
      <c r="AA81" s="18">
        <f t="shared" si="56"/>
        <v>-5.0599999999999952</v>
      </c>
      <c r="AB81" s="72" t="str">
        <f t="shared" si="50"/>
        <v/>
      </c>
      <c r="AC81" s="27">
        <f t="shared" si="51"/>
        <v>37934</v>
      </c>
      <c r="AD81" s="163"/>
    </row>
    <row r="82" spans="1:30" ht="22.9" customHeight="1" x14ac:dyDescent="0.15">
      <c r="A82" s="160"/>
      <c r="B82" s="104">
        <v>38606</v>
      </c>
      <c r="C82" s="65"/>
      <c r="D82" s="52">
        <f t="shared" si="1"/>
        <v>144419</v>
      </c>
      <c r="E82" s="10">
        <v>71770</v>
      </c>
      <c r="F82" s="10">
        <v>72649</v>
      </c>
      <c r="G82" s="10">
        <f t="shared" si="52"/>
        <v>2564</v>
      </c>
      <c r="H82" s="10">
        <f>E82-E81</f>
        <v>1174</v>
      </c>
      <c r="I82" s="53">
        <f t="shared" ref="H82:I85" si="58">F82-F81</f>
        <v>1390</v>
      </c>
      <c r="J82" s="46">
        <f t="shared" si="2"/>
        <v>92398</v>
      </c>
      <c r="K82" s="10">
        <v>45832</v>
      </c>
      <c r="L82" s="10">
        <v>46566</v>
      </c>
      <c r="M82" s="10">
        <f t="shared" si="54"/>
        <v>10597</v>
      </c>
      <c r="N82" s="10">
        <f t="shared" si="55"/>
        <v>4901</v>
      </c>
      <c r="O82" s="32">
        <f t="shared" si="55"/>
        <v>5696</v>
      </c>
      <c r="P82" s="99">
        <f t="shared" ref="P82:P111" si="59">Q82+R82</f>
        <v>8875</v>
      </c>
      <c r="Q82" s="10">
        <v>4431</v>
      </c>
      <c r="R82" s="32">
        <v>4444</v>
      </c>
      <c r="S82" s="99">
        <f t="shared" si="57"/>
        <v>400</v>
      </c>
      <c r="T82" s="10">
        <v>187</v>
      </c>
      <c r="U82" s="53">
        <v>213</v>
      </c>
      <c r="V82" s="40">
        <f t="shared" si="38"/>
        <v>63.98</v>
      </c>
      <c r="W82" s="11">
        <f t="shared" si="39"/>
        <v>63.86</v>
      </c>
      <c r="X82" s="11">
        <f t="shared" si="40"/>
        <v>64.099999999999994</v>
      </c>
      <c r="Y82" s="11">
        <f t="shared" si="56"/>
        <v>6.3099999999999952</v>
      </c>
      <c r="Z82" s="11">
        <f t="shared" si="56"/>
        <v>5.8800000000000026</v>
      </c>
      <c r="AA82" s="18">
        <f t="shared" si="56"/>
        <v>6.7499999999999929</v>
      </c>
      <c r="AB82" s="72" t="str">
        <f t="shared" si="50"/>
        <v/>
      </c>
      <c r="AC82" s="27">
        <f t="shared" si="51"/>
        <v>38606</v>
      </c>
      <c r="AD82" s="163"/>
    </row>
    <row r="83" spans="1:30" ht="22.9" customHeight="1" x14ac:dyDescent="0.15">
      <c r="A83" s="160"/>
      <c r="B83" s="104">
        <v>40055</v>
      </c>
      <c r="C83" s="65"/>
      <c r="D83" s="52">
        <f t="shared" si="1"/>
        <v>150516</v>
      </c>
      <c r="E83" s="10">
        <v>74542</v>
      </c>
      <c r="F83" s="10">
        <v>75974</v>
      </c>
      <c r="G83" s="10">
        <f t="shared" si="52"/>
        <v>6097</v>
      </c>
      <c r="H83" s="10">
        <f t="shared" si="58"/>
        <v>2772</v>
      </c>
      <c r="I83" s="53">
        <f t="shared" si="58"/>
        <v>3325</v>
      </c>
      <c r="J83" s="46">
        <f t="shared" si="2"/>
        <v>96779</v>
      </c>
      <c r="K83" s="10">
        <v>48543</v>
      </c>
      <c r="L83" s="10">
        <v>48236</v>
      </c>
      <c r="M83" s="10">
        <f t="shared" si="54"/>
        <v>4381</v>
      </c>
      <c r="N83" s="10">
        <f t="shared" si="55"/>
        <v>2711</v>
      </c>
      <c r="O83" s="32">
        <f t="shared" si="55"/>
        <v>1670</v>
      </c>
      <c r="P83" s="99">
        <f t="shared" si="59"/>
        <v>13599</v>
      </c>
      <c r="Q83" s="10">
        <v>6773</v>
      </c>
      <c r="R83" s="32">
        <v>6826</v>
      </c>
      <c r="S83" s="99">
        <f t="shared" si="57"/>
        <v>401</v>
      </c>
      <c r="T83" s="10">
        <v>214</v>
      </c>
      <c r="U83" s="53">
        <v>187</v>
      </c>
      <c r="V83" s="40">
        <f t="shared" si="38"/>
        <v>64.3</v>
      </c>
      <c r="W83" s="11">
        <f t="shared" si="39"/>
        <v>65.12</v>
      </c>
      <c r="X83" s="11">
        <f t="shared" si="40"/>
        <v>63.49</v>
      </c>
      <c r="Y83" s="11">
        <f t="shared" si="56"/>
        <v>0.32000000000000028</v>
      </c>
      <c r="Z83" s="11">
        <f t="shared" si="56"/>
        <v>1.2600000000000051</v>
      </c>
      <c r="AA83" s="18">
        <f t="shared" si="56"/>
        <v>-0.60999999999999233</v>
      </c>
      <c r="AB83" s="72" t="str">
        <f t="shared" si="50"/>
        <v/>
      </c>
      <c r="AC83" s="27">
        <f t="shared" si="51"/>
        <v>40055</v>
      </c>
      <c r="AD83" s="163"/>
    </row>
    <row r="84" spans="1:30" ht="22.9" customHeight="1" x14ac:dyDescent="0.15">
      <c r="A84" s="160"/>
      <c r="B84" s="104">
        <v>41259</v>
      </c>
      <c r="C84" s="65"/>
      <c r="D84" s="52">
        <f t="shared" si="1"/>
        <v>152092</v>
      </c>
      <c r="E84" s="10">
        <v>75189</v>
      </c>
      <c r="F84" s="10">
        <v>76903</v>
      </c>
      <c r="G84" s="10">
        <f t="shared" si="52"/>
        <v>1576</v>
      </c>
      <c r="H84" s="10">
        <f t="shared" si="58"/>
        <v>647</v>
      </c>
      <c r="I84" s="53">
        <f t="shared" si="58"/>
        <v>929</v>
      </c>
      <c r="J84" s="46">
        <f t="shared" si="2"/>
        <v>90705</v>
      </c>
      <c r="K84" s="10">
        <v>45463</v>
      </c>
      <c r="L84" s="10">
        <v>45242</v>
      </c>
      <c r="M84" s="10">
        <f t="shared" si="54"/>
        <v>-6074</v>
      </c>
      <c r="N84" s="10">
        <f t="shared" si="55"/>
        <v>-3080</v>
      </c>
      <c r="O84" s="32">
        <f t="shared" si="55"/>
        <v>-2994</v>
      </c>
      <c r="P84" s="99">
        <f t="shared" si="59"/>
        <v>11948</v>
      </c>
      <c r="Q84" s="10">
        <v>5954</v>
      </c>
      <c r="R84" s="32">
        <v>5994</v>
      </c>
      <c r="S84" s="99">
        <f t="shared" si="57"/>
        <v>484</v>
      </c>
      <c r="T84" s="10">
        <v>247</v>
      </c>
      <c r="U84" s="53">
        <v>237</v>
      </c>
      <c r="V84" s="40">
        <f t="shared" si="38"/>
        <v>59.64</v>
      </c>
      <c r="W84" s="11">
        <f t="shared" si="39"/>
        <v>60.46</v>
      </c>
      <c r="X84" s="11">
        <f t="shared" si="40"/>
        <v>58.83</v>
      </c>
      <c r="Y84" s="11">
        <f t="shared" si="56"/>
        <v>-4.6599999999999966</v>
      </c>
      <c r="Z84" s="11">
        <f t="shared" si="56"/>
        <v>-4.6600000000000037</v>
      </c>
      <c r="AA84" s="18">
        <f t="shared" si="56"/>
        <v>-4.6600000000000037</v>
      </c>
      <c r="AB84" s="72" t="str">
        <f t="shared" si="50"/>
        <v/>
      </c>
      <c r="AC84" s="27">
        <f t="shared" si="51"/>
        <v>41259</v>
      </c>
      <c r="AD84" s="163"/>
    </row>
    <row r="85" spans="1:30" ht="22.9" customHeight="1" x14ac:dyDescent="0.15">
      <c r="A85" s="160"/>
      <c r="B85" s="104">
        <v>41987</v>
      </c>
      <c r="C85" s="65"/>
      <c r="D85" s="52">
        <f t="shared" si="1"/>
        <v>153547</v>
      </c>
      <c r="E85" s="10">
        <v>75655</v>
      </c>
      <c r="F85" s="10">
        <v>77892</v>
      </c>
      <c r="G85" s="10">
        <f t="shared" si="52"/>
        <v>1455</v>
      </c>
      <c r="H85" s="10">
        <f t="shared" si="58"/>
        <v>466</v>
      </c>
      <c r="I85" s="53">
        <f t="shared" si="58"/>
        <v>989</v>
      </c>
      <c r="J85" s="46">
        <f t="shared" si="2"/>
        <v>79746</v>
      </c>
      <c r="K85" s="10">
        <v>40191</v>
      </c>
      <c r="L85" s="10">
        <v>39555</v>
      </c>
      <c r="M85" s="10">
        <f t="shared" si="54"/>
        <v>-10959</v>
      </c>
      <c r="N85" s="10">
        <f t="shared" si="55"/>
        <v>-5272</v>
      </c>
      <c r="O85" s="32">
        <f t="shared" si="55"/>
        <v>-5687</v>
      </c>
      <c r="P85" s="99">
        <f t="shared" si="59"/>
        <v>12009</v>
      </c>
      <c r="Q85" s="10">
        <v>5857</v>
      </c>
      <c r="R85" s="32">
        <v>6152</v>
      </c>
      <c r="S85" s="99">
        <f t="shared" si="57"/>
        <v>533</v>
      </c>
      <c r="T85" s="10">
        <v>246</v>
      </c>
      <c r="U85" s="53">
        <v>287</v>
      </c>
      <c r="V85" s="40">
        <f t="shared" si="38"/>
        <v>51.94</v>
      </c>
      <c r="W85" s="11">
        <f t="shared" si="39"/>
        <v>53.12</v>
      </c>
      <c r="X85" s="11">
        <f t="shared" si="40"/>
        <v>50.78</v>
      </c>
      <c r="Y85" s="11">
        <f t="shared" si="56"/>
        <v>-7.7000000000000028</v>
      </c>
      <c r="Z85" s="11">
        <f t="shared" si="56"/>
        <v>-7.3400000000000034</v>
      </c>
      <c r="AA85" s="18">
        <f t="shared" si="56"/>
        <v>-8.0499999999999972</v>
      </c>
      <c r="AB85" s="72" t="str">
        <f t="shared" si="50"/>
        <v/>
      </c>
      <c r="AC85" s="27">
        <f t="shared" si="51"/>
        <v>41987</v>
      </c>
      <c r="AD85" s="163"/>
    </row>
    <row r="86" spans="1:30" ht="22.9" customHeight="1" x14ac:dyDescent="0.15">
      <c r="A86" s="160"/>
      <c r="B86" s="104">
        <v>43030</v>
      </c>
      <c r="C86" s="65"/>
      <c r="D86" s="52">
        <f>E86+F86</f>
        <v>160119</v>
      </c>
      <c r="E86" s="10">
        <v>78939</v>
      </c>
      <c r="F86" s="10">
        <v>81180</v>
      </c>
      <c r="G86" s="10">
        <f>H86+I86</f>
        <v>6572</v>
      </c>
      <c r="H86" s="10">
        <f t="shared" ref="H86:I89" si="60">E86-E85</f>
        <v>3284</v>
      </c>
      <c r="I86" s="53">
        <f t="shared" si="60"/>
        <v>3288</v>
      </c>
      <c r="J86" s="46">
        <f>K86+L86</f>
        <v>81366</v>
      </c>
      <c r="K86" s="10">
        <v>40314</v>
      </c>
      <c r="L86" s="10">
        <v>41052</v>
      </c>
      <c r="M86" s="10">
        <f t="shared" si="54"/>
        <v>1620</v>
      </c>
      <c r="N86" s="10">
        <f t="shared" si="55"/>
        <v>123</v>
      </c>
      <c r="O86" s="32">
        <f t="shared" si="55"/>
        <v>1497</v>
      </c>
      <c r="P86" s="52">
        <f t="shared" si="59"/>
        <v>38896</v>
      </c>
      <c r="Q86" s="10">
        <v>17541</v>
      </c>
      <c r="R86" s="32">
        <v>21355</v>
      </c>
      <c r="S86" s="52">
        <f t="shared" si="57"/>
        <v>495</v>
      </c>
      <c r="T86" s="10">
        <v>219</v>
      </c>
      <c r="U86" s="53">
        <v>276</v>
      </c>
      <c r="V86" s="40">
        <f t="shared" si="38"/>
        <v>50.82</v>
      </c>
      <c r="W86" s="11">
        <f t="shared" si="39"/>
        <v>51.07</v>
      </c>
      <c r="X86" s="11">
        <f t="shared" si="40"/>
        <v>50.57</v>
      </c>
      <c r="Y86" s="11">
        <f t="shared" ref="Y86:AA86" si="61">V86-V85</f>
        <v>-1.1199999999999974</v>
      </c>
      <c r="Z86" s="11">
        <f t="shared" si="61"/>
        <v>-2.0499999999999972</v>
      </c>
      <c r="AA86" s="18">
        <f t="shared" si="61"/>
        <v>-0.21000000000000085</v>
      </c>
      <c r="AB86" s="73" t="str">
        <f t="shared" si="50"/>
        <v/>
      </c>
      <c r="AC86" s="67">
        <f t="shared" si="51"/>
        <v>43030</v>
      </c>
      <c r="AD86" s="163"/>
    </row>
    <row r="87" spans="1:30" ht="22.9" customHeight="1" x14ac:dyDescent="0.15">
      <c r="A87" s="160"/>
      <c r="B87" s="104">
        <v>44500</v>
      </c>
      <c r="C87" s="65"/>
      <c r="D87" s="52">
        <f>E87+F87</f>
        <v>166110</v>
      </c>
      <c r="E87" s="10">
        <v>81545</v>
      </c>
      <c r="F87" s="10">
        <v>84565</v>
      </c>
      <c r="G87" s="10">
        <f>H87+I87</f>
        <v>5991</v>
      </c>
      <c r="H87" s="10">
        <f t="shared" si="60"/>
        <v>2606</v>
      </c>
      <c r="I87" s="53">
        <f t="shared" si="60"/>
        <v>3385</v>
      </c>
      <c r="J87" s="46">
        <f>K87+L87</f>
        <v>87718</v>
      </c>
      <c r="K87" s="10">
        <v>43124</v>
      </c>
      <c r="L87" s="10">
        <v>44594</v>
      </c>
      <c r="M87" s="10">
        <f t="shared" ref="M87" si="62">N87+O87</f>
        <v>6352</v>
      </c>
      <c r="N87" s="10">
        <f t="shared" ref="N87:O89" si="63">K87-K86</f>
        <v>2810</v>
      </c>
      <c r="O87" s="32">
        <f t="shared" si="63"/>
        <v>3542</v>
      </c>
      <c r="P87" s="52">
        <f t="shared" ref="P87" si="64">Q87+R87</f>
        <v>37138</v>
      </c>
      <c r="Q87" s="10">
        <v>16714</v>
      </c>
      <c r="R87" s="32">
        <v>20424</v>
      </c>
      <c r="S87" s="52">
        <f t="shared" ref="S87" si="65">T87+U87</f>
        <v>457</v>
      </c>
      <c r="T87" s="10">
        <v>225</v>
      </c>
      <c r="U87" s="53">
        <v>232</v>
      </c>
      <c r="V87" s="40">
        <f t="shared" ref="V87" si="66">ROUND(J87/D87%,2)</f>
        <v>52.81</v>
      </c>
      <c r="W87" s="11">
        <f t="shared" ref="W87" si="67">ROUND(K87/E87%,2)</f>
        <v>52.88</v>
      </c>
      <c r="X87" s="11">
        <f t="shared" ref="X87" si="68">ROUND(L87/F87%,2)</f>
        <v>52.73</v>
      </c>
      <c r="Y87" s="11">
        <f t="shared" ref="Y87:AA88" si="69">V87-V86</f>
        <v>1.990000000000002</v>
      </c>
      <c r="Z87" s="11">
        <f t="shared" si="69"/>
        <v>1.8100000000000023</v>
      </c>
      <c r="AA87" s="18">
        <f t="shared" si="69"/>
        <v>2.1599999999999966</v>
      </c>
      <c r="AB87" s="73" t="str">
        <f t="shared" ref="AB87" si="70">IF(C87="","",C87)</f>
        <v/>
      </c>
      <c r="AC87" s="67">
        <f t="shared" ref="AC87:AC89" si="71">B87</f>
        <v>44500</v>
      </c>
      <c r="AD87" s="163"/>
    </row>
    <row r="88" spans="1:30" ht="22.9" customHeight="1" x14ac:dyDescent="0.15">
      <c r="A88" s="160"/>
      <c r="B88" s="108">
        <v>45592</v>
      </c>
      <c r="C88" s="130"/>
      <c r="D88" s="58">
        <f>E88+F88</f>
        <v>168787</v>
      </c>
      <c r="E88" s="59">
        <v>82631</v>
      </c>
      <c r="F88" s="59">
        <v>86156</v>
      </c>
      <c r="G88" s="10">
        <f>H88+I88</f>
        <v>2677</v>
      </c>
      <c r="H88" s="10">
        <f t="shared" si="60"/>
        <v>1086</v>
      </c>
      <c r="I88" s="53">
        <f t="shared" si="60"/>
        <v>1591</v>
      </c>
      <c r="J88" s="131">
        <f>K88+L88</f>
        <v>85944</v>
      </c>
      <c r="K88" s="59">
        <v>42195</v>
      </c>
      <c r="L88" s="59">
        <v>43749</v>
      </c>
      <c r="M88" s="59">
        <f t="shared" si="54"/>
        <v>-1774</v>
      </c>
      <c r="N88" s="59">
        <f t="shared" si="63"/>
        <v>-929</v>
      </c>
      <c r="O88" s="61">
        <f t="shared" si="63"/>
        <v>-845</v>
      </c>
      <c r="P88" s="58">
        <f t="shared" si="59"/>
        <v>38228</v>
      </c>
      <c r="Q88" s="59">
        <v>17325</v>
      </c>
      <c r="R88" s="61">
        <v>20903</v>
      </c>
      <c r="S88" s="52">
        <f t="shared" si="57"/>
        <v>484</v>
      </c>
      <c r="T88" s="59">
        <v>238</v>
      </c>
      <c r="U88" s="60">
        <v>246</v>
      </c>
      <c r="V88" s="40">
        <f t="shared" si="38"/>
        <v>50.92</v>
      </c>
      <c r="W88" s="11">
        <f>ROUND(K88/E88%,2)</f>
        <v>51.06</v>
      </c>
      <c r="X88" s="11">
        <f t="shared" si="40"/>
        <v>50.78</v>
      </c>
      <c r="Y88" s="11">
        <f t="shared" si="69"/>
        <v>-1.8900000000000006</v>
      </c>
      <c r="Z88" s="11">
        <f t="shared" si="69"/>
        <v>-1.8200000000000003</v>
      </c>
      <c r="AA88" s="18">
        <f t="shared" si="69"/>
        <v>-1.9499999999999957</v>
      </c>
      <c r="AB88" s="72" t="str">
        <f t="shared" si="50"/>
        <v/>
      </c>
      <c r="AC88" s="27">
        <f t="shared" si="51"/>
        <v>45592</v>
      </c>
      <c r="AD88" s="163"/>
    </row>
    <row r="89" spans="1:30" ht="22.9" customHeight="1" thickBot="1" x14ac:dyDescent="0.2">
      <c r="A89" s="161"/>
      <c r="B89" s="104">
        <v>46061</v>
      </c>
      <c r="C89" s="69"/>
      <c r="D89" s="56">
        <v>169786</v>
      </c>
      <c r="E89" s="22">
        <v>82988</v>
      </c>
      <c r="F89" s="22">
        <v>86798</v>
      </c>
      <c r="G89" s="59">
        <f>H89+I89</f>
        <v>999</v>
      </c>
      <c r="H89" s="59">
        <f t="shared" si="60"/>
        <v>357</v>
      </c>
      <c r="I89" s="60">
        <f t="shared" si="60"/>
        <v>642</v>
      </c>
      <c r="J89" s="54">
        <f>K89+L89</f>
        <v>88424</v>
      </c>
      <c r="K89" s="22">
        <v>43811</v>
      </c>
      <c r="L89" s="22">
        <v>44613</v>
      </c>
      <c r="M89" s="19">
        <f t="shared" ref="M89" si="72">N89+O89</f>
        <v>2480</v>
      </c>
      <c r="N89" s="19">
        <f t="shared" si="63"/>
        <v>1616</v>
      </c>
      <c r="O89" s="55">
        <f t="shared" si="63"/>
        <v>864</v>
      </c>
      <c r="P89" s="54">
        <f t="shared" si="59"/>
        <v>47914</v>
      </c>
      <c r="Q89" s="19">
        <v>21762</v>
      </c>
      <c r="R89" s="33">
        <v>26152</v>
      </c>
      <c r="S89" s="127">
        <f t="shared" si="57"/>
        <v>555</v>
      </c>
      <c r="T89" s="19">
        <v>284</v>
      </c>
      <c r="U89" s="55">
        <v>271</v>
      </c>
      <c r="V89" s="124">
        <f t="shared" ref="V89" si="73">ROUND(J89/D89%,2)</f>
        <v>52.08</v>
      </c>
      <c r="W89" s="62">
        <f>ROUND(K89/E89%,2)</f>
        <v>52.79</v>
      </c>
      <c r="X89" s="62">
        <f t="shared" ref="X89" si="74">ROUND(L89/F89%,2)</f>
        <v>51.4</v>
      </c>
      <c r="Y89" s="62">
        <f t="shared" ref="Y89" si="75">V89-V88</f>
        <v>1.1599999999999966</v>
      </c>
      <c r="Z89" s="62">
        <f t="shared" ref="Z89" si="76">W89-W88</f>
        <v>1.7299999999999969</v>
      </c>
      <c r="AA89" s="63">
        <f t="shared" ref="AA89" si="77">X89-X88</f>
        <v>0.61999999999999744</v>
      </c>
      <c r="AB89" s="66"/>
      <c r="AC89" s="28">
        <f t="shared" si="71"/>
        <v>46061</v>
      </c>
      <c r="AD89" s="164"/>
    </row>
    <row r="90" spans="1:30" ht="22.9" customHeight="1" x14ac:dyDescent="0.15">
      <c r="A90" s="159" t="s">
        <v>9</v>
      </c>
      <c r="B90" s="109">
        <v>25026</v>
      </c>
      <c r="C90" s="68"/>
      <c r="D90" s="50">
        <f t="shared" si="1"/>
        <v>29948</v>
      </c>
      <c r="E90" s="13">
        <v>15083</v>
      </c>
      <c r="F90" s="13">
        <v>14865</v>
      </c>
      <c r="G90" s="14"/>
      <c r="H90" s="14"/>
      <c r="I90" s="51"/>
      <c r="J90" s="45">
        <f t="shared" si="2"/>
        <v>17551</v>
      </c>
      <c r="K90" s="13">
        <v>8992</v>
      </c>
      <c r="L90" s="13">
        <v>8559</v>
      </c>
      <c r="M90" s="14"/>
      <c r="N90" s="14"/>
      <c r="O90" s="31"/>
      <c r="P90" s="101"/>
      <c r="Q90" s="94"/>
      <c r="R90" s="115"/>
      <c r="S90" s="99"/>
      <c r="T90" s="100"/>
      <c r="U90" s="98"/>
      <c r="V90" s="39">
        <f t="shared" si="38"/>
        <v>58.6</v>
      </c>
      <c r="W90" s="15">
        <f t="shared" si="39"/>
        <v>59.62</v>
      </c>
      <c r="X90" s="15">
        <f t="shared" si="40"/>
        <v>57.58</v>
      </c>
      <c r="Y90" s="16"/>
      <c r="Z90" s="16"/>
      <c r="AA90" s="17"/>
      <c r="AB90" s="35" t="str">
        <f t="shared" si="50"/>
        <v/>
      </c>
      <c r="AC90" s="26">
        <f t="shared" si="51"/>
        <v>25026</v>
      </c>
      <c r="AD90" s="162" t="s">
        <v>9</v>
      </c>
    </row>
    <row r="91" spans="1:30" ht="22.9" customHeight="1" x14ac:dyDescent="0.15">
      <c r="A91" s="160"/>
      <c r="B91" s="110">
        <v>26111</v>
      </c>
      <c r="C91" s="65"/>
      <c r="D91" s="52">
        <f>E91+F91</f>
        <v>45757</v>
      </c>
      <c r="E91" s="10">
        <v>22928</v>
      </c>
      <c r="F91" s="10">
        <v>22829</v>
      </c>
      <c r="G91" s="10">
        <f t="shared" ref="G91:G108" si="78">H91+I91</f>
        <v>15809</v>
      </c>
      <c r="H91" s="10">
        <f t="shared" ref="H91:I101" si="79">E91-E90</f>
        <v>7845</v>
      </c>
      <c r="I91" s="53">
        <f t="shared" si="79"/>
        <v>7964</v>
      </c>
      <c r="J91" s="46">
        <f>K91+L91</f>
        <v>22602</v>
      </c>
      <c r="K91" s="10">
        <v>11531</v>
      </c>
      <c r="L91" s="10">
        <v>11071</v>
      </c>
      <c r="M91" s="10">
        <f t="shared" ref="M91:M111" si="80">N91+O91</f>
        <v>5051</v>
      </c>
      <c r="N91" s="10">
        <f t="shared" ref="N91:O108" si="81">K91-K90</f>
        <v>2539</v>
      </c>
      <c r="O91" s="32">
        <f t="shared" si="81"/>
        <v>2512</v>
      </c>
      <c r="P91" s="96"/>
      <c r="Q91" s="76"/>
      <c r="R91" s="83"/>
      <c r="S91" s="99"/>
      <c r="T91" s="10"/>
      <c r="U91" s="53"/>
      <c r="V91" s="40">
        <f t="shared" ref="V91:V111" si="82">ROUND(J91/D91%,2)</f>
        <v>49.4</v>
      </c>
      <c r="W91" s="11">
        <f t="shared" ref="W91:W111" si="83">ROUND(K91/E91%,2)</f>
        <v>50.29</v>
      </c>
      <c r="X91" s="11">
        <f t="shared" ref="X91:X111" si="84">ROUND(L91/F91%,2)</f>
        <v>48.5</v>
      </c>
      <c r="Y91" s="11">
        <f t="shared" ref="Y91:AA106" si="85">V91-V90</f>
        <v>-9.2000000000000028</v>
      </c>
      <c r="Z91" s="11">
        <f t="shared" si="85"/>
        <v>-9.3299999999999983</v>
      </c>
      <c r="AA91" s="18">
        <f t="shared" si="85"/>
        <v>-9.0799999999999983</v>
      </c>
      <c r="AB91" s="36" t="str">
        <f t="shared" si="50"/>
        <v/>
      </c>
      <c r="AC91" s="27">
        <f t="shared" si="51"/>
        <v>26111</v>
      </c>
      <c r="AD91" s="163"/>
    </row>
    <row r="92" spans="1:30" ht="22.9" customHeight="1" x14ac:dyDescent="0.15">
      <c r="A92" s="160"/>
      <c r="B92" s="110">
        <v>27217</v>
      </c>
      <c r="C92" s="65"/>
      <c r="D92" s="52">
        <f>E92+F92</f>
        <v>67531</v>
      </c>
      <c r="E92" s="10">
        <v>33939</v>
      </c>
      <c r="F92" s="10">
        <v>33592</v>
      </c>
      <c r="G92" s="10">
        <f t="shared" si="78"/>
        <v>21774</v>
      </c>
      <c r="H92" s="10">
        <f t="shared" si="79"/>
        <v>11011</v>
      </c>
      <c r="I92" s="53">
        <f t="shared" si="79"/>
        <v>10763</v>
      </c>
      <c r="J92" s="46">
        <f>K92+L92</f>
        <v>50524</v>
      </c>
      <c r="K92" s="10">
        <v>25188</v>
      </c>
      <c r="L92" s="10">
        <v>25336</v>
      </c>
      <c r="M92" s="10">
        <f t="shared" si="80"/>
        <v>27922</v>
      </c>
      <c r="N92" s="10">
        <f t="shared" si="81"/>
        <v>13657</v>
      </c>
      <c r="O92" s="32">
        <f t="shared" si="81"/>
        <v>14265</v>
      </c>
      <c r="P92" s="96"/>
      <c r="Q92" s="76"/>
      <c r="R92" s="83"/>
      <c r="S92" s="99"/>
      <c r="T92" s="10"/>
      <c r="U92" s="53"/>
      <c r="V92" s="40">
        <f t="shared" si="82"/>
        <v>74.819999999999993</v>
      </c>
      <c r="W92" s="11">
        <f t="shared" si="83"/>
        <v>74.22</v>
      </c>
      <c r="X92" s="11">
        <f t="shared" si="84"/>
        <v>75.42</v>
      </c>
      <c r="Y92" s="11">
        <f t="shared" si="85"/>
        <v>25.419999999999995</v>
      </c>
      <c r="Z92" s="11">
        <f t="shared" si="85"/>
        <v>23.93</v>
      </c>
      <c r="AA92" s="18">
        <f t="shared" si="85"/>
        <v>26.92</v>
      </c>
      <c r="AB92" s="36" t="str">
        <f t="shared" si="50"/>
        <v/>
      </c>
      <c r="AC92" s="27">
        <f t="shared" si="51"/>
        <v>27217</v>
      </c>
      <c r="AD92" s="163"/>
    </row>
    <row r="93" spans="1:30" ht="22.9" customHeight="1" x14ac:dyDescent="0.15">
      <c r="A93" s="160"/>
      <c r="B93" s="110">
        <v>28316</v>
      </c>
      <c r="C93" s="65"/>
      <c r="D93" s="52">
        <f>E93+F93</f>
        <v>76094</v>
      </c>
      <c r="E93" s="10">
        <v>38179</v>
      </c>
      <c r="F93" s="10">
        <v>37915</v>
      </c>
      <c r="G93" s="10">
        <f t="shared" si="78"/>
        <v>8563</v>
      </c>
      <c r="H93" s="10">
        <f t="shared" si="79"/>
        <v>4240</v>
      </c>
      <c r="I93" s="53">
        <f t="shared" si="79"/>
        <v>4323</v>
      </c>
      <c r="J93" s="46">
        <f>K93+L93</f>
        <v>47049</v>
      </c>
      <c r="K93" s="10">
        <v>23644</v>
      </c>
      <c r="L93" s="10">
        <v>23405</v>
      </c>
      <c r="M93" s="10">
        <f t="shared" si="80"/>
        <v>-3475</v>
      </c>
      <c r="N93" s="10">
        <f t="shared" si="81"/>
        <v>-1544</v>
      </c>
      <c r="O93" s="32">
        <f t="shared" si="81"/>
        <v>-1931</v>
      </c>
      <c r="P93" s="96"/>
      <c r="Q93" s="76"/>
      <c r="R93" s="83"/>
      <c r="S93" s="99"/>
      <c r="T93" s="10"/>
      <c r="U93" s="53"/>
      <c r="V93" s="40">
        <f t="shared" si="82"/>
        <v>61.83</v>
      </c>
      <c r="W93" s="11">
        <f t="shared" si="83"/>
        <v>61.93</v>
      </c>
      <c r="X93" s="11">
        <f t="shared" si="84"/>
        <v>61.73</v>
      </c>
      <c r="Y93" s="11">
        <f t="shared" si="85"/>
        <v>-12.989999999999995</v>
      </c>
      <c r="Z93" s="11">
        <f t="shared" si="85"/>
        <v>-12.29</v>
      </c>
      <c r="AA93" s="18">
        <f t="shared" si="85"/>
        <v>-13.690000000000005</v>
      </c>
      <c r="AB93" s="36" t="str">
        <f t="shared" si="50"/>
        <v/>
      </c>
      <c r="AC93" s="27">
        <f t="shared" si="51"/>
        <v>28316</v>
      </c>
      <c r="AD93" s="163"/>
    </row>
    <row r="94" spans="1:30" ht="22.9" customHeight="1" x14ac:dyDescent="0.15">
      <c r="A94" s="160"/>
      <c r="B94" s="110">
        <v>29394</v>
      </c>
      <c r="C94" s="65"/>
      <c r="D94" s="52">
        <f t="shared" si="1"/>
        <v>85520</v>
      </c>
      <c r="E94" s="10">
        <v>42884</v>
      </c>
      <c r="F94" s="10">
        <v>42636</v>
      </c>
      <c r="G94" s="10">
        <f t="shared" si="78"/>
        <v>9426</v>
      </c>
      <c r="H94" s="10">
        <f t="shared" si="79"/>
        <v>4705</v>
      </c>
      <c r="I94" s="53">
        <f t="shared" si="79"/>
        <v>4721</v>
      </c>
      <c r="J94" s="46">
        <f t="shared" si="2"/>
        <v>58276</v>
      </c>
      <c r="K94" s="10">
        <v>29345</v>
      </c>
      <c r="L94" s="10">
        <v>28931</v>
      </c>
      <c r="M94" s="10">
        <f t="shared" si="80"/>
        <v>11227</v>
      </c>
      <c r="N94" s="10">
        <f t="shared" si="81"/>
        <v>5701</v>
      </c>
      <c r="O94" s="32">
        <f t="shared" si="81"/>
        <v>5526</v>
      </c>
      <c r="P94" s="96"/>
      <c r="Q94" s="76"/>
      <c r="R94" s="83"/>
      <c r="S94" s="99"/>
      <c r="T94" s="10"/>
      <c r="U94" s="53"/>
      <c r="V94" s="40">
        <f t="shared" si="82"/>
        <v>68.14</v>
      </c>
      <c r="W94" s="11">
        <f t="shared" si="83"/>
        <v>68.430000000000007</v>
      </c>
      <c r="X94" s="11">
        <f t="shared" si="84"/>
        <v>67.86</v>
      </c>
      <c r="Y94" s="11">
        <f t="shared" si="85"/>
        <v>6.3100000000000023</v>
      </c>
      <c r="Z94" s="11">
        <f t="shared" si="85"/>
        <v>6.5000000000000071</v>
      </c>
      <c r="AA94" s="18">
        <f t="shared" si="85"/>
        <v>6.1300000000000026</v>
      </c>
      <c r="AB94" s="36" t="str">
        <f t="shared" si="50"/>
        <v/>
      </c>
      <c r="AC94" s="27">
        <f t="shared" si="51"/>
        <v>29394</v>
      </c>
      <c r="AD94" s="163"/>
    </row>
    <row r="95" spans="1:30" ht="22.9" customHeight="1" x14ac:dyDescent="0.15">
      <c r="A95" s="160"/>
      <c r="B95" s="110">
        <v>29653</v>
      </c>
      <c r="C95" s="65" t="s">
        <v>19</v>
      </c>
      <c r="D95" s="52">
        <f t="shared" si="1"/>
        <v>86518</v>
      </c>
      <c r="E95" s="10">
        <v>43396</v>
      </c>
      <c r="F95" s="10">
        <v>43122</v>
      </c>
      <c r="G95" s="10">
        <f t="shared" si="78"/>
        <v>998</v>
      </c>
      <c r="H95" s="10">
        <f t="shared" si="79"/>
        <v>512</v>
      </c>
      <c r="I95" s="53">
        <f t="shared" si="79"/>
        <v>486</v>
      </c>
      <c r="J95" s="46">
        <f t="shared" si="2"/>
        <v>23421</v>
      </c>
      <c r="K95" s="10">
        <v>12371</v>
      </c>
      <c r="L95" s="10">
        <v>11050</v>
      </c>
      <c r="M95" s="10">
        <f t="shared" si="80"/>
        <v>-34855</v>
      </c>
      <c r="N95" s="10">
        <f t="shared" si="81"/>
        <v>-16974</v>
      </c>
      <c r="O95" s="32">
        <f t="shared" si="81"/>
        <v>-17881</v>
      </c>
      <c r="P95" s="96"/>
      <c r="Q95" s="76"/>
      <c r="R95" s="83"/>
      <c r="S95" s="99"/>
      <c r="T95" s="10"/>
      <c r="U95" s="53"/>
      <c r="V95" s="40">
        <f t="shared" si="82"/>
        <v>27.07</v>
      </c>
      <c r="W95" s="11">
        <f t="shared" si="83"/>
        <v>28.51</v>
      </c>
      <c r="X95" s="11">
        <f t="shared" si="84"/>
        <v>25.62</v>
      </c>
      <c r="Y95" s="11">
        <f t="shared" si="85"/>
        <v>-41.07</v>
      </c>
      <c r="Z95" s="11">
        <f t="shared" si="85"/>
        <v>-39.92</v>
      </c>
      <c r="AA95" s="18">
        <f t="shared" si="85"/>
        <v>-42.239999999999995</v>
      </c>
      <c r="AB95" s="36" t="str">
        <f t="shared" si="50"/>
        <v>補</v>
      </c>
      <c r="AC95" s="27">
        <f t="shared" si="51"/>
        <v>29653</v>
      </c>
      <c r="AD95" s="163"/>
    </row>
    <row r="96" spans="1:30" ht="22.9" customHeight="1" x14ac:dyDescent="0.15">
      <c r="A96" s="160"/>
      <c r="B96" s="110">
        <v>30493</v>
      </c>
      <c r="C96" s="65"/>
      <c r="D96" s="52">
        <f t="shared" si="1"/>
        <v>91403</v>
      </c>
      <c r="E96" s="10">
        <v>45781</v>
      </c>
      <c r="F96" s="10">
        <v>45622</v>
      </c>
      <c r="G96" s="10">
        <f t="shared" si="78"/>
        <v>4885</v>
      </c>
      <c r="H96" s="10">
        <f t="shared" si="79"/>
        <v>2385</v>
      </c>
      <c r="I96" s="53">
        <f t="shared" si="79"/>
        <v>2500</v>
      </c>
      <c r="J96" s="46">
        <f t="shared" si="2"/>
        <v>42147</v>
      </c>
      <c r="K96" s="10">
        <v>21511</v>
      </c>
      <c r="L96" s="10">
        <v>20636</v>
      </c>
      <c r="M96" s="10">
        <f t="shared" si="80"/>
        <v>18726</v>
      </c>
      <c r="N96" s="10">
        <f t="shared" si="81"/>
        <v>9140</v>
      </c>
      <c r="O96" s="32">
        <f t="shared" si="81"/>
        <v>9586</v>
      </c>
      <c r="P96" s="96"/>
      <c r="Q96" s="76"/>
      <c r="R96" s="83"/>
      <c r="S96" s="99"/>
      <c r="T96" s="10"/>
      <c r="U96" s="53"/>
      <c r="V96" s="40">
        <f t="shared" si="82"/>
        <v>46.11</v>
      </c>
      <c r="W96" s="11">
        <f t="shared" si="83"/>
        <v>46.99</v>
      </c>
      <c r="X96" s="11">
        <f t="shared" si="84"/>
        <v>45.23</v>
      </c>
      <c r="Y96" s="11">
        <f t="shared" si="85"/>
        <v>19.04</v>
      </c>
      <c r="Z96" s="11">
        <f t="shared" si="85"/>
        <v>18.48</v>
      </c>
      <c r="AA96" s="18">
        <f t="shared" si="85"/>
        <v>19.609999999999996</v>
      </c>
      <c r="AB96" s="36" t="str">
        <f t="shared" si="50"/>
        <v/>
      </c>
      <c r="AC96" s="27">
        <f t="shared" si="51"/>
        <v>30493</v>
      </c>
      <c r="AD96" s="163"/>
    </row>
    <row r="97" spans="1:30" ht="22.9" customHeight="1" x14ac:dyDescent="0.15">
      <c r="A97" s="160"/>
      <c r="B97" s="110">
        <v>31599</v>
      </c>
      <c r="C97" s="65"/>
      <c r="D97" s="52">
        <f t="shared" si="1"/>
        <v>96218</v>
      </c>
      <c r="E97" s="10">
        <v>48132</v>
      </c>
      <c r="F97" s="10">
        <v>48086</v>
      </c>
      <c r="G97" s="10">
        <f t="shared" si="78"/>
        <v>4815</v>
      </c>
      <c r="H97" s="10">
        <f t="shared" si="79"/>
        <v>2351</v>
      </c>
      <c r="I97" s="53">
        <f t="shared" si="79"/>
        <v>2464</v>
      </c>
      <c r="J97" s="46">
        <f t="shared" si="2"/>
        <v>63880</v>
      </c>
      <c r="K97" s="10">
        <v>31533</v>
      </c>
      <c r="L97" s="10">
        <v>32347</v>
      </c>
      <c r="M97" s="10">
        <f t="shared" si="80"/>
        <v>21733</v>
      </c>
      <c r="N97" s="10">
        <f t="shared" si="81"/>
        <v>10022</v>
      </c>
      <c r="O97" s="32">
        <f t="shared" si="81"/>
        <v>11711</v>
      </c>
      <c r="P97" s="96"/>
      <c r="Q97" s="76"/>
      <c r="R97" s="83"/>
      <c r="S97" s="99"/>
      <c r="T97" s="10"/>
      <c r="U97" s="53"/>
      <c r="V97" s="40">
        <f t="shared" si="82"/>
        <v>66.39</v>
      </c>
      <c r="W97" s="11">
        <f t="shared" si="83"/>
        <v>65.510000000000005</v>
      </c>
      <c r="X97" s="11">
        <f t="shared" si="84"/>
        <v>67.27</v>
      </c>
      <c r="Y97" s="11">
        <f t="shared" si="85"/>
        <v>20.28</v>
      </c>
      <c r="Z97" s="11">
        <f t="shared" si="85"/>
        <v>18.520000000000003</v>
      </c>
      <c r="AA97" s="18">
        <f t="shared" si="85"/>
        <v>22.04</v>
      </c>
      <c r="AB97" s="36" t="str">
        <f t="shared" si="50"/>
        <v/>
      </c>
      <c r="AC97" s="27">
        <f t="shared" si="51"/>
        <v>31599</v>
      </c>
      <c r="AD97" s="163"/>
    </row>
    <row r="98" spans="1:30" ht="22.9" customHeight="1" x14ac:dyDescent="0.15">
      <c r="A98" s="160"/>
      <c r="B98" s="110">
        <v>32712</v>
      </c>
      <c r="C98" s="65"/>
      <c r="D98" s="46">
        <f t="shared" si="1"/>
        <v>103731</v>
      </c>
      <c r="E98" s="10">
        <v>51956</v>
      </c>
      <c r="F98" s="10">
        <v>51775</v>
      </c>
      <c r="G98" s="10">
        <f t="shared" si="78"/>
        <v>7513</v>
      </c>
      <c r="H98" s="10">
        <f t="shared" si="79"/>
        <v>3824</v>
      </c>
      <c r="I98" s="53">
        <f t="shared" si="79"/>
        <v>3689</v>
      </c>
      <c r="J98" s="46">
        <f t="shared" si="2"/>
        <v>59859</v>
      </c>
      <c r="K98" s="10">
        <v>29893</v>
      </c>
      <c r="L98" s="10">
        <v>29966</v>
      </c>
      <c r="M98" s="10">
        <f t="shared" si="80"/>
        <v>-4021</v>
      </c>
      <c r="N98" s="10">
        <f t="shared" si="81"/>
        <v>-1640</v>
      </c>
      <c r="O98" s="32">
        <f t="shared" si="81"/>
        <v>-2381</v>
      </c>
      <c r="P98" s="96"/>
      <c r="Q98" s="76"/>
      <c r="R98" s="83"/>
      <c r="S98" s="99">
        <f t="shared" si="57"/>
        <v>3213</v>
      </c>
      <c r="T98" s="10">
        <v>1277</v>
      </c>
      <c r="U98" s="53">
        <v>1936</v>
      </c>
      <c r="V98" s="40">
        <f t="shared" si="82"/>
        <v>57.71</v>
      </c>
      <c r="W98" s="11">
        <f t="shared" si="83"/>
        <v>57.54</v>
      </c>
      <c r="X98" s="11">
        <f t="shared" si="84"/>
        <v>57.88</v>
      </c>
      <c r="Y98" s="11">
        <f t="shared" si="85"/>
        <v>-8.68</v>
      </c>
      <c r="Z98" s="11">
        <f t="shared" si="85"/>
        <v>-7.970000000000006</v>
      </c>
      <c r="AA98" s="18">
        <f t="shared" si="85"/>
        <v>-9.3899999999999935</v>
      </c>
      <c r="AB98" s="36" t="str">
        <f t="shared" si="50"/>
        <v/>
      </c>
      <c r="AC98" s="27">
        <f t="shared" si="51"/>
        <v>32712</v>
      </c>
      <c r="AD98" s="163"/>
    </row>
    <row r="99" spans="1:30" ht="22.9" customHeight="1" x14ac:dyDescent="0.15">
      <c r="A99" s="160"/>
      <c r="B99" s="110">
        <v>33811</v>
      </c>
      <c r="C99" s="65"/>
      <c r="D99" s="46">
        <f t="shared" si="1"/>
        <v>111934</v>
      </c>
      <c r="E99" s="10">
        <v>56079</v>
      </c>
      <c r="F99" s="10">
        <v>55855</v>
      </c>
      <c r="G99" s="10">
        <f t="shared" si="78"/>
        <v>8203</v>
      </c>
      <c r="H99" s="10">
        <f t="shared" si="79"/>
        <v>4123</v>
      </c>
      <c r="I99" s="53">
        <f t="shared" si="79"/>
        <v>4080</v>
      </c>
      <c r="J99" s="46">
        <f t="shared" si="2"/>
        <v>44697</v>
      </c>
      <c r="K99" s="10">
        <v>23006</v>
      </c>
      <c r="L99" s="10">
        <v>21691</v>
      </c>
      <c r="M99" s="10">
        <f t="shared" si="80"/>
        <v>-15162</v>
      </c>
      <c r="N99" s="10">
        <f t="shared" si="81"/>
        <v>-6887</v>
      </c>
      <c r="O99" s="32">
        <f t="shared" si="81"/>
        <v>-8275</v>
      </c>
      <c r="P99" s="96"/>
      <c r="Q99" s="76"/>
      <c r="R99" s="83"/>
      <c r="S99" s="99">
        <f t="shared" si="57"/>
        <v>2219</v>
      </c>
      <c r="T99" s="10">
        <v>1156</v>
      </c>
      <c r="U99" s="53">
        <v>1063</v>
      </c>
      <c r="V99" s="40">
        <f t="shared" si="82"/>
        <v>39.93</v>
      </c>
      <c r="W99" s="11">
        <f t="shared" si="83"/>
        <v>41.02</v>
      </c>
      <c r="X99" s="11">
        <f t="shared" si="84"/>
        <v>38.83</v>
      </c>
      <c r="Y99" s="11">
        <f t="shared" si="85"/>
        <v>-17.78</v>
      </c>
      <c r="Z99" s="11">
        <f t="shared" si="85"/>
        <v>-16.519999999999996</v>
      </c>
      <c r="AA99" s="18">
        <f t="shared" si="85"/>
        <v>-19.050000000000004</v>
      </c>
      <c r="AB99" s="36" t="str">
        <f t="shared" si="50"/>
        <v/>
      </c>
      <c r="AC99" s="27">
        <f t="shared" si="51"/>
        <v>33811</v>
      </c>
      <c r="AD99" s="163"/>
    </row>
    <row r="100" spans="1:30" ht="22.9" customHeight="1" x14ac:dyDescent="0.15">
      <c r="A100" s="160"/>
      <c r="B100" s="110">
        <v>34903</v>
      </c>
      <c r="C100" s="65"/>
      <c r="D100" s="46">
        <f t="shared" si="1"/>
        <v>119811</v>
      </c>
      <c r="E100" s="10">
        <v>59892</v>
      </c>
      <c r="F100" s="10">
        <v>59919</v>
      </c>
      <c r="G100" s="10">
        <f>H100+I100</f>
        <v>7877</v>
      </c>
      <c r="H100" s="10">
        <f t="shared" si="79"/>
        <v>3813</v>
      </c>
      <c r="I100" s="53">
        <f t="shared" si="79"/>
        <v>4064</v>
      </c>
      <c r="J100" s="46">
        <f t="shared" si="2"/>
        <v>43979</v>
      </c>
      <c r="K100" s="10">
        <v>22661</v>
      </c>
      <c r="L100" s="10">
        <v>21318</v>
      </c>
      <c r="M100" s="10">
        <f>N100+O100</f>
        <v>-718</v>
      </c>
      <c r="N100" s="10">
        <f t="shared" si="81"/>
        <v>-345</v>
      </c>
      <c r="O100" s="32">
        <f t="shared" si="81"/>
        <v>-373</v>
      </c>
      <c r="P100" s="96"/>
      <c r="Q100" s="76"/>
      <c r="R100" s="83"/>
      <c r="S100" s="99">
        <f t="shared" si="57"/>
        <v>1496</v>
      </c>
      <c r="T100" s="10">
        <v>832</v>
      </c>
      <c r="U100" s="53">
        <v>664</v>
      </c>
      <c r="V100" s="40">
        <f t="shared" si="82"/>
        <v>36.71</v>
      </c>
      <c r="W100" s="11">
        <f t="shared" si="83"/>
        <v>37.840000000000003</v>
      </c>
      <c r="X100" s="11">
        <f t="shared" si="84"/>
        <v>35.58</v>
      </c>
      <c r="Y100" s="11">
        <f t="shared" si="85"/>
        <v>-3.2199999999999989</v>
      </c>
      <c r="Z100" s="11">
        <f t="shared" si="85"/>
        <v>-3.1799999999999997</v>
      </c>
      <c r="AA100" s="18">
        <f t="shared" si="85"/>
        <v>-3.25</v>
      </c>
      <c r="AB100" s="36" t="str">
        <f t="shared" si="50"/>
        <v/>
      </c>
      <c r="AC100" s="27">
        <f t="shared" si="51"/>
        <v>34903</v>
      </c>
      <c r="AD100" s="163"/>
    </row>
    <row r="101" spans="1:30" ht="22.9" customHeight="1" x14ac:dyDescent="0.15">
      <c r="A101" s="160"/>
      <c r="B101" s="110">
        <v>35988</v>
      </c>
      <c r="C101" s="65"/>
      <c r="D101" s="52">
        <f t="shared" si="1"/>
        <v>128136</v>
      </c>
      <c r="E101" s="10">
        <v>64076</v>
      </c>
      <c r="F101" s="10">
        <v>64060</v>
      </c>
      <c r="G101" s="10">
        <f t="shared" si="78"/>
        <v>8325</v>
      </c>
      <c r="H101" s="10">
        <f t="shared" si="79"/>
        <v>4184</v>
      </c>
      <c r="I101" s="53">
        <f t="shared" si="79"/>
        <v>4141</v>
      </c>
      <c r="J101" s="46">
        <f t="shared" si="2"/>
        <v>70122</v>
      </c>
      <c r="K101" s="10">
        <v>35162</v>
      </c>
      <c r="L101" s="10">
        <v>34960</v>
      </c>
      <c r="M101" s="10">
        <f t="shared" si="80"/>
        <v>26143</v>
      </c>
      <c r="N101" s="10">
        <f t="shared" si="81"/>
        <v>12501</v>
      </c>
      <c r="O101" s="32">
        <f t="shared" si="81"/>
        <v>13642</v>
      </c>
      <c r="P101" s="96"/>
      <c r="Q101" s="76"/>
      <c r="R101" s="83"/>
      <c r="S101" s="99">
        <f t="shared" si="57"/>
        <v>4433</v>
      </c>
      <c r="T101" s="10">
        <v>2299</v>
      </c>
      <c r="U101" s="53">
        <v>2134</v>
      </c>
      <c r="V101" s="40">
        <f t="shared" si="82"/>
        <v>54.72</v>
      </c>
      <c r="W101" s="11">
        <f t="shared" si="83"/>
        <v>54.88</v>
      </c>
      <c r="X101" s="11">
        <f t="shared" si="84"/>
        <v>54.57</v>
      </c>
      <c r="Y101" s="11">
        <f t="shared" si="85"/>
        <v>18.009999999999998</v>
      </c>
      <c r="Z101" s="11">
        <f t="shared" si="85"/>
        <v>17.04</v>
      </c>
      <c r="AA101" s="18">
        <f t="shared" si="85"/>
        <v>18.990000000000002</v>
      </c>
      <c r="AB101" s="36" t="str">
        <f t="shared" si="50"/>
        <v/>
      </c>
      <c r="AC101" s="27">
        <f t="shared" si="51"/>
        <v>35988</v>
      </c>
      <c r="AD101" s="163"/>
    </row>
    <row r="102" spans="1:30" ht="22.9" customHeight="1" x14ac:dyDescent="0.15">
      <c r="A102" s="160"/>
      <c r="B102" s="110">
        <v>37101</v>
      </c>
      <c r="C102" s="65"/>
      <c r="D102" s="52">
        <f t="shared" si="1"/>
        <v>137273</v>
      </c>
      <c r="E102" s="10">
        <v>68398</v>
      </c>
      <c r="F102" s="10">
        <v>68875</v>
      </c>
      <c r="G102" s="10">
        <f t="shared" si="78"/>
        <v>9137</v>
      </c>
      <c r="H102" s="10">
        <f>E102-E101</f>
        <v>4322</v>
      </c>
      <c r="I102" s="53">
        <f>F102-F101</f>
        <v>4815</v>
      </c>
      <c r="J102" s="46">
        <f t="shared" si="2"/>
        <v>69670</v>
      </c>
      <c r="K102" s="10">
        <v>34806</v>
      </c>
      <c r="L102" s="10">
        <v>34864</v>
      </c>
      <c r="M102" s="10">
        <f t="shared" si="80"/>
        <v>-452</v>
      </c>
      <c r="N102" s="10">
        <f t="shared" si="81"/>
        <v>-356</v>
      </c>
      <c r="O102" s="32">
        <f t="shared" si="81"/>
        <v>-96</v>
      </c>
      <c r="P102" s="96"/>
      <c r="Q102" s="76"/>
      <c r="R102" s="83"/>
      <c r="S102" s="99">
        <f t="shared" si="57"/>
        <v>6209</v>
      </c>
      <c r="T102" s="10">
        <v>2909</v>
      </c>
      <c r="U102" s="53">
        <v>3300</v>
      </c>
      <c r="V102" s="40">
        <f t="shared" si="82"/>
        <v>50.75</v>
      </c>
      <c r="W102" s="11">
        <f t="shared" si="83"/>
        <v>50.89</v>
      </c>
      <c r="X102" s="11">
        <f t="shared" si="84"/>
        <v>50.62</v>
      </c>
      <c r="Y102" s="11">
        <f t="shared" si="85"/>
        <v>-3.9699999999999989</v>
      </c>
      <c r="Z102" s="11">
        <f t="shared" si="85"/>
        <v>-3.990000000000002</v>
      </c>
      <c r="AA102" s="18">
        <f t="shared" si="85"/>
        <v>-3.9500000000000028</v>
      </c>
      <c r="AB102" s="36" t="str">
        <f t="shared" si="50"/>
        <v/>
      </c>
      <c r="AC102" s="27">
        <f t="shared" si="51"/>
        <v>37101</v>
      </c>
      <c r="AD102" s="163"/>
    </row>
    <row r="103" spans="1:30" ht="22.9" customHeight="1" x14ac:dyDescent="0.15">
      <c r="A103" s="160"/>
      <c r="B103" s="110">
        <v>37556</v>
      </c>
      <c r="C103" s="65" t="s">
        <v>12</v>
      </c>
      <c r="D103" s="52">
        <f t="shared" si="1"/>
        <v>139843</v>
      </c>
      <c r="E103" s="10">
        <v>69659</v>
      </c>
      <c r="F103" s="10">
        <v>70184</v>
      </c>
      <c r="G103" s="10">
        <f t="shared" si="78"/>
        <v>2570</v>
      </c>
      <c r="H103" s="10">
        <f t="shared" ref="H103:I108" si="86">E103-E102</f>
        <v>1261</v>
      </c>
      <c r="I103" s="53">
        <f t="shared" si="86"/>
        <v>1309</v>
      </c>
      <c r="J103" s="46">
        <f t="shared" si="2"/>
        <v>30906</v>
      </c>
      <c r="K103" s="10">
        <v>16460</v>
      </c>
      <c r="L103" s="10">
        <v>14446</v>
      </c>
      <c r="M103" s="10">
        <f t="shared" si="80"/>
        <v>-38764</v>
      </c>
      <c r="N103" s="10">
        <f t="shared" si="81"/>
        <v>-18346</v>
      </c>
      <c r="O103" s="32">
        <f t="shared" si="81"/>
        <v>-20418</v>
      </c>
      <c r="P103" s="96"/>
      <c r="Q103" s="76"/>
      <c r="R103" s="83"/>
      <c r="S103" s="99">
        <f t="shared" si="57"/>
        <v>6209</v>
      </c>
      <c r="T103" s="10">
        <v>2909</v>
      </c>
      <c r="U103" s="53">
        <v>3300</v>
      </c>
      <c r="V103" s="40">
        <f t="shared" si="82"/>
        <v>22.1</v>
      </c>
      <c r="W103" s="11">
        <f t="shared" si="83"/>
        <v>23.63</v>
      </c>
      <c r="X103" s="11">
        <f t="shared" si="84"/>
        <v>20.58</v>
      </c>
      <c r="Y103" s="11">
        <f t="shared" si="85"/>
        <v>-28.65</v>
      </c>
      <c r="Z103" s="11">
        <f t="shared" si="85"/>
        <v>-27.26</v>
      </c>
      <c r="AA103" s="18">
        <f t="shared" si="85"/>
        <v>-30.04</v>
      </c>
      <c r="AB103" s="36" t="str">
        <f t="shared" si="50"/>
        <v>補</v>
      </c>
      <c r="AC103" s="27">
        <f t="shared" si="51"/>
        <v>37556</v>
      </c>
      <c r="AD103" s="163"/>
    </row>
    <row r="104" spans="1:30" ht="22.9" customHeight="1" x14ac:dyDescent="0.15">
      <c r="A104" s="160"/>
      <c r="B104" s="110">
        <v>38179</v>
      </c>
      <c r="C104" s="65"/>
      <c r="D104" s="52">
        <f t="shared" si="1"/>
        <v>143012</v>
      </c>
      <c r="E104" s="10">
        <v>71187</v>
      </c>
      <c r="F104" s="10">
        <v>71825</v>
      </c>
      <c r="G104" s="10">
        <f t="shared" si="78"/>
        <v>3169</v>
      </c>
      <c r="H104" s="10">
        <f t="shared" si="86"/>
        <v>1528</v>
      </c>
      <c r="I104" s="53">
        <f t="shared" si="86"/>
        <v>1641</v>
      </c>
      <c r="J104" s="46">
        <f t="shared" si="2"/>
        <v>73209</v>
      </c>
      <c r="K104" s="10">
        <v>36907</v>
      </c>
      <c r="L104" s="10">
        <v>36302</v>
      </c>
      <c r="M104" s="10">
        <f t="shared" si="80"/>
        <v>42303</v>
      </c>
      <c r="N104" s="10">
        <f t="shared" si="81"/>
        <v>20447</v>
      </c>
      <c r="O104" s="32">
        <f t="shared" si="81"/>
        <v>21856</v>
      </c>
      <c r="P104" s="99">
        <f t="shared" si="59"/>
        <v>6940</v>
      </c>
      <c r="Q104" s="10">
        <v>3395</v>
      </c>
      <c r="R104" s="32">
        <v>3545</v>
      </c>
      <c r="S104" s="99">
        <f t="shared" si="57"/>
        <v>384</v>
      </c>
      <c r="T104" s="10">
        <v>172</v>
      </c>
      <c r="U104" s="53">
        <v>212</v>
      </c>
      <c r="V104" s="40">
        <f t="shared" si="82"/>
        <v>51.19</v>
      </c>
      <c r="W104" s="11">
        <f t="shared" si="83"/>
        <v>51.85</v>
      </c>
      <c r="X104" s="11">
        <f t="shared" si="84"/>
        <v>50.54</v>
      </c>
      <c r="Y104" s="11">
        <f t="shared" si="85"/>
        <v>29.089999999999996</v>
      </c>
      <c r="Z104" s="11">
        <f t="shared" si="85"/>
        <v>28.220000000000002</v>
      </c>
      <c r="AA104" s="18">
        <f t="shared" si="85"/>
        <v>29.96</v>
      </c>
      <c r="AB104" s="36" t="str">
        <f t="shared" si="50"/>
        <v/>
      </c>
      <c r="AC104" s="27">
        <f t="shared" si="51"/>
        <v>38179</v>
      </c>
      <c r="AD104" s="163"/>
    </row>
    <row r="105" spans="1:30" ht="22.9" customHeight="1" x14ac:dyDescent="0.15">
      <c r="A105" s="160"/>
      <c r="B105" s="110">
        <v>39292</v>
      </c>
      <c r="C105" s="65"/>
      <c r="D105" s="46">
        <f t="shared" si="1"/>
        <v>147221</v>
      </c>
      <c r="E105" s="10">
        <v>72879</v>
      </c>
      <c r="F105" s="10">
        <v>74342</v>
      </c>
      <c r="G105" s="10">
        <f t="shared" si="78"/>
        <v>4209</v>
      </c>
      <c r="H105" s="10">
        <f t="shared" si="86"/>
        <v>1692</v>
      </c>
      <c r="I105" s="53">
        <f t="shared" si="86"/>
        <v>2517</v>
      </c>
      <c r="J105" s="46">
        <f t="shared" si="2"/>
        <v>80329</v>
      </c>
      <c r="K105" s="10">
        <v>40538</v>
      </c>
      <c r="L105" s="10">
        <v>39791</v>
      </c>
      <c r="M105" s="10">
        <f t="shared" si="80"/>
        <v>7120</v>
      </c>
      <c r="N105" s="10">
        <f t="shared" si="81"/>
        <v>3631</v>
      </c>
      <c r="O105" s="32">
        <f t="shared" si="81"/>
        <v>3489</v>
      </c>
      <c r="P105" s="99">
        <f t="shared" si="59"/>
        <v>10974</v>
      </c>
      <c r="Q105" s="10">
        <v>5309</v>
      </c>
      <c r="R105" s="32">
        <v>5665</v>
      </c>
      <c r="S105" s="99">
        <f t="shared" si="57"/>
        <v>424</v>
      </c>
      <c r="T105" s="10">
        <v>227</v>
      </c>
      <c r="U105" s="53">
        <v>197</v>
      </c>
      <c r="V105" s="40">
        <f t="shared" si="82"/>
        <v>54.56</v>
      </c>
      <c r="W105" s="11">
        <f t="shared" si="83"/>
        <v>55.62</v>
      </c>
      <c r="X105" s="11">
        <f t="shared" si="84"/>
        <v>53.52</v>
      </c>
      <c r="Y105" s="11">
        <f t="shared" si="85"/>
        <v>3.3700000000000045</v>
      </c>
      <c r="Z105" s="11">
        <f t="shared" si="85"/>
        <v>3.769999999999996</v>
      </c>
      <c r="AA105" s="18">
        <f t="shared" si="85"/>
        <v>2.980000000000004</v>
      </c>
      <c r="AB105" s="36" t="str">
        <f t="shared" si="50"/>
        <v/>
      </c>
      <c r="AC105" s="27">
        <f t="shared" si="51"/>
        <v>39292</v>
      </c>
      <c r="AD105" s="163"/>
    </row>
    <row r="106" spans="1:30" ht="22.9" customHeight="1" x14ac:dyDescent="0.15">
      <c r="A106" s="160"/>
      <c r="B106" s="110">
        <v>40370</v>
      </c>
      <c r="C106" s="65"/>
      <c r="D106" s="46">
        <f t="shared" si="1"/>
        <v>150987</v>
      </c>
      <c r="E106" s="10">
        <v>74663</v>
      </c>
      <c r="F106" s="10">
        <v>76324</v>
      </c>
      <c r="G106" s="10">
        <f t="shared" si="78"/>
        <v>3766</v>
      </c>
      <c r="H106" s="10">
        <f t="shared" si="86"/>
        <v>1784</v>
      </c>
      <c r="I106" s="53">
        <f t="shared" si="86"/>
        <v>1982</v>
      </c>
      <c r="J106" s="46">
        <f t="shared" si="2"/>
        <v>84012</v>
      </c>
      <c r="K106" s="10">
        <v>42216</v>
      </c>
      <c r="L106" s="10">
        <v>41796</v>
      </c>
      <c r="M106" s="10">
        <f t="shared" si="80"/>
        <v>3683</v>
      </c>
      <c r="N106" s="10">
        <f t="shared" si="81"/>
        <v>1678</v>
      </c>
      <c r="O106" s="32">
        <f t="shared" si="81"/>
        <v>2005</v>
      </c>
      <c r="P106" s="99">
        <f t="shared" si="59"/>
        <v>11295</v>
      </c>
      <c r="Q106" s="10">
        <v>5550</v>
      </c>
      <c r="R106" s="32">
        <v>5745</v>
      </c>
      <c r="S106" s="99">
        <f t="shared" si="57"/>
        <v>440</v>
      </c>
      <c r="T106" s="10">
        <v>228</v>
      </c>
      <c r="U106" s="53">
        <v>212</v>
      </c>
      <c r="V106" s="40">
        <f t="shared" si="82"/>
        <v>55.64</v>
      </c>
      <c r="W106" s="11">
        <f t="shared" si="83"/>
        <v>56.54</v>
      </c>
      <c r="X106" s="11">
        <f t="shared" si="84"/>
        <v>54.76</v>
      </c>
      <c r="Y106" s="11">
        <f t="shared" si="85"/>
        <v>1.0799999999999983</v>
      </c>
      <c r="Z106" s="11">
        <f t="shared" si="85"/>
        <v>0.92000000000000171</v>
      </c>
      <c r="AA106" s="18">
        <f t="shared" si="85"/>
        <v>1.2399999999999949</v>
      </c>
      <c r="AB106" s="36" t="str">
        <f t="shared" si="50"/>
        <v/>
      </c>
      <c r="AC106" s="27">
        <f t="shared" si="51"/>
        <v>40370</v>
      </c>
      <c r="AD106" s="163"/>
    </row>
    <row r="107" spans="1:30" ht="22.9" customHeight="1" x14ac:dyDescent="0.15">
      <c r="A107" s="160"/>
      <c r="B107" s="110">
        <v>41476</v>
      </c>
      <c r="C107" s="65"/>
      <c r="D107" s="46">
        <f>E107+F107</f>
        <v>151885</v>
      </c>
      <c r="E107" s="10">
        <v>74984</v>
      </c>
      <c r="F107" s="10">
        <v>76901</v>
      </c>
      <c r="G107" s="10">
        <f t="shared" si="78"/>
        <v>898</v>
      </c>
      <c r="H107" s="10">
        <f t="shared" si="86"/>
        <v>321</v>
      </c>
      <c r="I107" s="53">
        <f t="shared" si="86"/>
        <v>577</v>
      </c>
      <c r="J107" s="46">
        <f>K107+L107</f>
        <v>77863</v>
      </c>
      <c r="K107" s="10">
        <v>39350</v>
      </c>
      <c r="L107" s="10">
        <v>38513</v>
      </c>
      <c r="M107" s="10">
        <f t="shared" si="80"/>
        <v>-6149</v>
      </c>
      <c r="N107" s="10">
        <f t="shared" si="81"/>
        <v>-2866</v>
      </c>
      <c r="O107" s="32">
        <f t="shared" si="81"/>
        <v>-3283</v>
      </c>
      <c r="P107" s="99">
        <f t="shared" si="59"/>
        <v>12383</v>
      </c>
      <c r="Q107" s="10">
        <v>6151</v>
      </c>
      <c r="R107" s="32">
        <v>6232</v>
      </c>
      <c r="S107" s="99">
        <f t="shared" si="57"/>
        <v>403</v>
      </c>
      <c r="T107" s="10">
        <v>185</v>
      </c>
      <c r="U107" s="53">
        <v>218</v>
      </c>
      <c r="V107" s="40">
        <f t="shared" si="82"/>
        <v>51.26</v>
      </c>
      <c r="W107" s="11">
        <f t="shared" si="83"/>
        <v>52.48</v>
      </c>
      <c r="X107" s="11">
        <f t="shared" si="84"/>
        <v>50.08</v>
      </c>
      <c r="Y107" s="11">
        <f t="shared" ref="Y107:AA108" si="87">V107-V106</f>
        <v>-4.3800000000000026</v>
      </c>
      <c r="Z107" s="11">
        <f t="shared" si="87"/>
        <v>-4.0600000000000023</v>
      </c>
      <c r="AA107" s="18">
        <f t="shared" si="87"/>
        <v>-4.68</v>
      </c>
      <c r="AB107" s="36"/>
      <c r="AC107" s="27">
        <f t="shared" si="51"/>
        <v>41476</v>
      </c>
      <c r="AD107" s="163"/>
    </row>
    <row r="108" spans="1:30" ht="22.9" customHeight="1" x14ac:dyDescent="0.15">
      <c r="A108" s="160"/>
      <c r="B108" s="110">
        <v>42561</v>
      </c>
      <c r="C108" s="65"/>
      <c r="D108" s="46">
        <f>E108+F108</f>
        <v>158720</v>
      </c>
      <c r="E108" s="10">
        <v>78271</v>
      </c>
      <c r="F108" s="10">
        <v>80449</v>
      </c>
      <c r="G108" s="10">
        <f t="shared" si="78"/>
        <v>6835</v>
      </c>
      <c r="H108" s="10">
        <f t="shared" si="86"/>
        <v>3287</v>
      </c>
      <c r="I108" s="53">
        <f t="shared" si="86"/>
        <v>3548</v>
      </c>
      <c r="J108" s="46">
        <f>K108+L108</f>
        <v>84144</v>
      </c>
      <c r="K108" s="10">
        <v>41826</v>
      </c>
      <c r="L108" s="10">
        <v>42318</v>
      </c>
      <c r="M108" s="10">
        <f t="shared" si="80"/>
        <v>6281</v>
      </c>
      <c r="N108" s="10">
        <f t="shared" si="81"/>
        <v>2476</v>
      </c>
      <c r="O108" s="32">
        <f t="shared" si="81"/>
        <v>3805</v>
      </c>
      <c r="P108" s="99">
        <f t="shared" si="59"/>
        <v>23449</v>
      </c>
      <c r="Q108" s="10">
        <v>10703</v>
      </c>
      <c r="R108" s="32">
        <v>12746</v>
      </c>
      <c r="S108" s="99">
        <f t="shared" si="57"/>
        <v>545</v>
      </c>
      <c r="T108" s="10">
        <v>261</v>
      </c>
      <c r="U108" s="53">
        <v>284</v>
      </c>
      <c r="V108" s="40">
        <f t="shared" si="82"/>
        <v>53.01</v>
      </c>
      <c r="W108" s="11">
        <f t="shared" si="83"/>
        <v>53.44</v>
      </c>
      <c r="X108" s="11">
        <f t="shared" si="84"/>
        <v>52.6</v>
      </c>
      <c r="Y108" s="11">
        <f t="shared" si="87"/>
        <v>1.75</v>
      </c>
      <c r="Z108" s="11">
        <f t="shared" si="87"/>
        <v>0.96000000000000085</v>
      </c>
      <c r="AA108" s="18">
        <f t="shared" si="87"/>
        <v>2.5200000000000031</v>
      </c>
      <c r="AB108" s="36"/>
      <c r="AC108" s="27">
        <f t="shared" si="51"/>
        <v>42561</v>
      </c>
      <c r="AD108" s="163"/>
    </row>
    <row r="109" spans="1:30" ht="22.9" customHeight="1" x14ac:dyDescent="0.15">
      <c r="A109" s="160"/>
      <c r="B109" s="121">
        <v>43667</v>
      </c>
      <c r="C109" s="69"/>
      <c r="D109" s="47">
        <f>E109+F109</f>
        <v>162240</v>
      </c>
      <c r="E109" s="22">
        <v>79917</v>
      </c>
      <c r="F109" s="22">
        <v>82323</v>
      </c>
      <c r="G109" s="22">
        <f>H109+I109</f>
        <v>3520</v>
      </c>
      <c r="H109" s="22">
        <f t="shared" ref="H109:I111" si="88">E109-E108</f>
        <v>1646</v>
      </c>
      <c r="I109" s="57">
        <f t="shared" si="88"/>
        <v>1874</v>
      </c>
      <c r="J109" s="47">
        <f>K109+L109</f>
        <v>74997</v>
      </c>
      <c r="K109" s="22">
        <v>37205</v>
      </c>
      <c r="L109" s="22">
        <v>37792</v>
      </c>
      <c r="M109" s="22">
        <f t="shared" si="80"/>
        <v>-9147</v>
      </c>
      <c r="N109" s="22">
        <f t="shared" ref="N109:O111" si="89">K109-K108</f>
        <v>-4621</v>
      </c>
      <c r="O109" s="34">
        <f t="shared" si="89"/>
        <v>-4526</v>
      </c>
      <c r="P109" s="58">
        <f t="shared" si="59"/>
        <v>29008</v>
      </c>
      <c r="Q109" s="22">
        <v>13140</v>
      </c>
      <c r="R109" s="34">
        <v>15868</v>
      </c>
      <c r="S109" s="58">
        <f t="shared" si="57"/>
        <v>398</v>
      </c>
      <c r="T109" s="22">
        <v>166</v>
      </c>
      <c r="U109" s="57">
        <v>232</v>
      </c>
      <c r="V109" s="42">
        <f t="shared" si="82"/>
        <v>46.23</v>
      </c>
      <c r="W109" s="23">
        <f t="shared" si="83"/>
        <v>46.55</v>
      </c>
      <c r="X109" s="23">
        <f t="shared" si="84"/>
        <v>45.91</v>
      </c>
      <c r="Y109" s="23">
        <f t="shared" ref="Y109:AA111" si="90">V109-V108</f>
        <v>-6.7800000000000011</v>
      </c>
      <c r="Z109" s="23">
        <f t="shared" si="90"/>
        <v>-6.8900000000000006</v>
      </c>
      <c r="AA109" s="25">
        <f t="shared" si="90"/>
        <v>-6.6900000000000048</v>
      </c>
      <c r="AB109" s="66"/>
      <c r="AC109" s="67">
        <f t="shared" si="51"/>
        <v>43667</v>
      </c>
      <c r="AD109" s="163"/>
    </row>
    <row r="110" spans="1:30" ht="22.9" customHeight="1" x14ac:dyDescent="0.15">
      <c r="A110" s="160"/>
      <c r="B110" s="104">
        <v>44752</v>
      </c>
      <c r="C110" s="65"/>
      <c r="D110" s="46">
        <f>E110+F110</f>
        <v>166541</v>
      </c>
      <c r="E110" s="10">
        <v>81765</v>
      </c>
      <c r="F110" s="10">
        <v>84776</v>
      </c>
      <c r="G110" s="10">
        <f>H110+I110</f>
        <v>4301</v>
      </c>
      <c r="H110" s="10">
        <f t="shared" si="88"/>
        <v>1848</v>
      </c>
      <c r="I110" s="53">
        <f t="shared" si="88"/>
        <v>2453</v>
      </c>
      <c r="J110" s="46">
        <f>K110+L110</f>
        <v>82559</v>
      </c>
      <c r="K110" s="10">
        <v>40582</v>
      </c>
      <c r="L110" s="10">
        <v>41977</v>
      </c>
      <c r="M110" s="10">
        <f t="shared" si="80"/>
        <v>7562</v>
      </c>
      <c r="N110" s="10">
        <f t="shared" si="89"/>
        <v>3377</v>
      </c>
      <c r="O110" s="32">
        <f t="shared" si="89"/>
        <v>4185</v>
      </c>
      <c r="P110" s="52">
        <f t="shared" si="59"/>
        <v>34096</v>
      </c>
      <c r="Q110" s="10">
        <v>15391</v>
      </c>
      <c r="R110" s="32">
        <v>18705</v>
      </c>
      <c r="S110" s="52">
        <f t="shared" si="57"/>
        <v>478</v>
      </c>
      <c r="T110" s="10">
        <v>223</v>
      </c>
      <c r="U110" s="53">
        <v>255</v>
      </c>
      <c r="V110" s="40">
        <f t="shared" si="82"/>
        <v>49.57</v>
      </c>
      <c r="W110" s="11">
        <f t="shared" si="83"/>
        <v>49.63</v>
      </c>
      <c r="X110" s="11">
        <f t="shared" si="84"/>
        <v>49.52</v>
      </c>
      <c r="Y110" s="11">
        <f t="shared" si="90"/>
        <v>3.3400000000000034</v>
      </c>
      <c r="Z110" s="11">
        <f t="shared" si="90"/>
        <v>3.0800000000000054</v>
      </c>
      <c r="AA110" s="18">
        <f t="shared" si="90"/>
        <v>3.6100000000000065</v>
      </c>
      <c r="AB110" s="36"/>
      <c r="AC110" s="27">
        <f t="shared" si="51"/>
        <v>44752</v>
      </c>
      <c r="AD110" s="163"/>
    </row>
    <row r="111" spans="1:30" ht="22.5" customHeight="1" thickBot="1" x14ac:dyDescent="0.2">
      <c r="A111" s="161"/>
      <c r="B111" s="107">
        <v>45858</v>
      </c>
      <c r="C111" s="128"/>
      <c r="D111" s="129">
        <f>E111+F111</f>
        <v>169076</v>
      </c>
      <c r="E111" s="132">
        <v>82674</v>
      </c>
      <c r="F111" s="132">
        <v>86402</v>
      </c>
      <c r="G111" s="19">
        <f>H111+I111</f>
        <v>2535</v>
      </c>
      <c r="H111" s="19">
        <f t="shared" si="88"/>
        <v>909</v>
      </c>
      <c r="I111" s="55">
        <f t="shared" si="88"/>
        <v>1626</v>
      </c>
      <c r="J111" s="129">
        <f>K111+L111</f>
        <v>93914</v>
      </c>
      <c r="K111" s="132">
        <v>46506</v>
      </c>
      <c r="L111" s="132">
        <v>47408</v>
      </c>
      <c r="M111" s="19">
        <f t="shared" si="80"/>
        <v>11355</v>
      </c>
      <c r="N111" s="19">
        <f t="shared" si="89"/>
        <v>5924</v>
      </c>
      <c r="O111" s="33">
        <f t="shared" si="89"/>
        <v>5431</v>
      </c>
      <c r="P111" s="54">
        <f t="shared" si="59"/>
        <v>47291</v>
      </c>
      <c r="Q111" s="132">
        <v>21907</v>
      </c>
      <c r="R111" s="133">
        <v>25384</v>
      </c>
      <c r="S111" s="54">
        <f t="shared" si="57"/>
        <v>526</v>
      </c>
      <c r="T111" s="132">
        <v>246</v>
      </c>
      <c r="U111" s="134">
        <v>280</v>
      </c>
      <c r="V111" s="41">
        <f t="shared" si="82"/>
        <v>55.55</v>
      </c>
      <c r="W111" s="135">
        <f t="shared" si="83"/>
        <v>56.25</v>
      </c>
      <c r="X111" s="135">
        <f t="shared" si="84"/>
        <v>54.87</v>
      </c>
      <c r="Y111" s="20">
        <f t="shared" si="90"/>
        <v>5.9799999999999969</v>
      </c>
      <c r="Z111" s="20">
        <f t="shared" si="90"/>
        <v>6.6199999999999974</v>
      </c>
      <c r="AA111" s="21">
        <f t="shared" si="90"/>
        <v>5.3499999999999943</v>
      </c>
      <c r="AB111" s="136"/>
      <c r="AC111" s="28">
        <f t="shared" si="51"/>
        <v>45858</v>
      </c>
      <c r="AD111" s="164"/>
    </row>
    <row r="114" spans="17:17" x14ac:dyDescent="0.15">
      <c r="Q114" s="111"/>
    </row>
  </sheetData>
  <mergeCells count="24">
    <mergeCell ref="A52:A68"/>
    <mergeCell ref="AD52:AD68"/>
    <mergeCell ref="A90:A111"/>
    <mergeCell ref="AD90:AD111"/>
    <mergeCell ref="A69:A89"/>
    <mergeCell ref="AD69:AD89"/>
    <mergeCell ref="A20:A35"/>
    <mergeCell ref="A36:A51"/>
    <mergeCell ref="A4:A19"/>
    <mergeCell ref="AD4:AD19"/>
    <mergeCell ref="AD36:AD51"/>
    <mergeCell ref="AD20:AD35"/>
    <mergeCell ref="AD2:AD3"/>
    <mergeCell ref="A2:A3"/>
    <mergeCell ref="B2:C3"/>
    <mergeCell ref="D2:F2"/>
    <mergeCell ref="G2:I2"/>
    <mergeCell ref="J2:L2"/>
    <mergeCell ref="M2:O2"/>
    <mergeCell ref="P2:R2"/>
    <mergeCell ref="S2:U2"/>
    <mergeCell ref="V2:X2"/>
    <mergeCell ref="Y2:AA2"/>
    <mergeCell ref="AB2:AC3"/>
  </mergeCells>
  <phoneticPr fontId="6"/>
  <conditionalFormatting sqref="B33:D34 B48:F48 AB16:AC16 Y20:AC20 Y52:AC52 G9:I12 AB13:AB15 AC4:AC15 H5:I8 D5:D12 V28:X31 Y30:AC31 G27 B28:G29 H21:I29 N21:O29 AB28:AB29 Y21:AA29 AC21:AC29 Y47:AC48 AC37:AC46 AB45:AB46 B45:C47 E45:F47 D37:D47 K45:L46 J37:J46 G70:I80 M70:O80 AB102:AC108 B62:F62 V62:X62 J62:L62 G61:G62 AB62:AC62 Y61:AA62 Y53:AA53 H53:I62 G91:G99 M91:M99 V102:X102 G101 H91:I101 M101 N91:O101 Y91:AA102 AB81:AC83 Y70:AA83 G33:J34 B36:L36 B52:L52 J28:L29 J23:L26 B102:O108 M23:M29 B30:O31 B81:O86 M33:O34 B4:O4 V4:AB4 V33:AC34 V84:AC86 V81:X83 V103:AA108 V110:AC110 V37:AA46 V90:AC90 B90:O90 V36:AC36 B110:O110 V63:AC69 B63:O69 G37:I51 J47:L51 M36:O62 V47:X52 B13:L20 M8:O20 V5:X20 Y5:AA19">
    <cfRule type="expression" dxfId="191" priority="192">
      <formula>MOD(ROW(),2)=0</formula>
    </cfRule>
  </conditionalFormatting>
  <conditionalFormatting sqref="E33:F34">
    <cfRule type="expression" dxfId="190" priority="191">
      <formula>MOD(ROW(),2)=0</formula>
    </cfRule>
  </conditionalFormatting>
  <conditionalFormatting sqref="K33:L34">
    <cfRule type="expression" dxfId="189" priority="190">
      <formula>MOD(ROW(),2)=0</formula>
    </cfRule>
  </conditionalFormatting>
  <conditionalFormatting sqref="AB17:AC19">
    <cfRule type="expression" dxfId="188" priority="189">
      <formula>MOD(ROW(),2)=0</formula>
    </cfRule>
  </conditionalFormatting>
  <conditionalFormatting sqref="B49:F51 Y49:AC51">
    <cfRule type="expression" dxfId="187" priority="188">
      <formula>MOD(ROW(),2)=0</formula>
    </cfRule>
  </conditionalFormatting>
  <conditionalFormatting sqref="B12:C12 AB12 J11:L12 E11:F12">
    <cfRule type="expression" dxfId="186" priority="187">
      <formula>MOD(ROW(),2)=0</formula>
    </cfRule>
  </conditionalFormatting>
  <conditionalFormatting sqref="AB9:AB11 G8 J9:L10 B9:C11 J5:J8 E9:F10">
    <cfRule type="expression" dxfId="185" priority="186">
      <formula>MOD(ROW(),2)=0</formula>
    </cfRule>
  </conditionalFormatting>
  <conditionalFormatting sqref="B8:C8 AB8 K8:L8 E8:F8">
    <cfRule type="expression" dxfId="184" priority="185">
      <formula>MOD(ROW(),2)=0</formula>
    </cfRule>
  </conditionalFormatting>
  <conditionalFormatting sqref="M7:O7">
    <cfRule type="expression" dxfId="183" priority="184">
      <formula>MOD(ROW(),2)=0</formula>
    </cfRule>
  </conditionalFormatting>
  <conditionalFormatting sqref="G7">
    <cfRule type="expression" dxfId="182" priority="183">
      <formula>MOD(ROW(),2)=0</formula>
    </cfRule>
  </conditionalFormatting>
  <conditionalFormatting sqref="B7:C7 AB7 K7:L7 E7:F7">
    <cfRule type="expression" dxfId="181" priority="182">
      <formula>MOD(ROW(),2)=0</formula>
    </cfRule>
  </conditionalFormatting>
  <conditionalFormatting sqref="M6:O6">
    <cfRule type="expression" dxfId="180" priority="181">
      <formula>MOD(ROW(),2)=0</formula>
    </cfRule>
  </conditionalFormatting>
  <conditionalFormatting sqref="G6">
    <cfRule type="expression" dxfId="179" priority="180">
      <formula>MOD(ROW(),2)=0</formula>
    </cfRule>
  </conditionalFormatting>
  <conditionalFormatting sqref="B6:C6 AB6 K6:L6 E6:F6">
    <cfRule type="expression" dxfId="178" priority="179">
      <formula>MOD(ROW(),2)=0</formula>
    </cfRule>
  </conditionalFormatting>
  <conditionalFormatting sqref="M5:O5">
    <cfRule type="expression" dxfId="177" priority="178">
      <formula>MOD(ROW(),2)=0</formula>
    </cfRule>
  </conditionalFormatting>
  <conditionalFormatting sqref="G5">
    <cfRule type="expression" dxfId="176" priority="177">
      <formula>MOD(ROW(),2)=0</formula>
    </cfRule>
  </conditionalFormatting>
  <conditionalFormatting sqref="B5:C5 AB5 K5:L5 E5:F5">
    <cfRule type="expression" dxfId="175" priority="176">
      <formula>MOD(ROW(),2)=0</formula>
    </cfRule>
  </conditionalFormatting>
  <conditionalFormatting sqref="B27:F27 J27:L27 V27:X27 AB27">
    <cfRule type="expression" dxfId="174" priority="175">
      <formula>MOD(ROW(),2)=0</formula>
    </cfRule>
  </conditionalFormatting>
  <conditionalFormatting sqref="B22:F22 J22:L22 V22:X22 AB22">
    <cfRule type="expression" dxfId="173" priority="173">
      <formula>MOD(ROW(),2)=0</formula>
    </cfRule>
  </conditionalFormatting>
  <conditionalFormatting sqref="B21:F21 J21:L21 V21:X21 AB21">
    <cfRule type="expression" dxfId="172" priority="171">
      <formula>MOD(ROW(),2)=0</formula>
    </cfRule>
  </conditionalFormatting>
  <conditionalFormatting sqref="B44:C44 K44:L44 AB44 E44:F44">
    <cfRule type="expression" dxfId="171" priority="170">
      <formula>MOD(ROW(),2)=0</formula>
    </cfRule>
  </conditionalFormatting>
  <conditionalFormatting sqref="AB23:AB26 B23:G26 G22 M22 V23:X26">
    <cfRule type="expression" dxfId="170" priority="174">
      <formula>MOD(ROW(),2)=0</formula>
    </cfRule>
  </conditionalFormatting>
  <conditionalFormatting sqref="B39:C39 K39:L39 AB39 E39:F39">
    <cfRule type="expression" dxfId="169" priority="168">
      <formula>MOD(ROW(),2)=0</formula>
    </cfRule>
  </conditionalFormatting>
  <conditionalFormatting sqref="B37:C37 K37:L37 AB37 E37:F37">
    <cfRule type="expression" dxfId="168" priority="166">
      <formula>MOD(ROW(),2)=0</formula>
    </cfRule>
  </conditionalFormatting>
  <conditionalFormatting sqref="G21 M21">
    <cfRule type="expression" dxfId="167" priority="172">
      <formula>MOD(ROW(),2)=0</formula>
    </cfRule>
  </conditionalFormatting>
  <conditionalFormatting sqref="B80:F80 J80:L80 V80:X80 AB80:AC80">
    <cfRule type="expression" dxfId="166" priority="165">
      <formula>MOD(ROW(),2)=0</formula>
    </cfRule>
  </conditionalFormatting>
  <conditionalFormatting sqref="B40:C43 K40:L43 AB40:AB43 E40:F43">
    <cfRule type="expression" dxfId="165" priority="169">
      <formula>MOD(ROW(),2)=0</formula>
    </cfRule>
  </conditionalFormatting>
  <conditionalFormatting sqref="B74:F74 J74:L74 V74:X74 AB74:AC74">
    <cfRule type="expression" dxfId="164" priority="163">
      <formula>MOD(ROW(),2)=0</formula>
    </cfRule>
  </conditionalFormatting>
  <conditionalFormatting sqref="B72:F72 J72:L72 V72:X72 AB72:AC72">
    <cfRule type="expression" dxfId="163" priority="161">
      <formula>MOD(ROW(),2)=0</formula>
    </cfRule>
  </conditionalFormatting>
  <conditionalFormatting sqref="B38:C38 K38:L38 AB38 E38:F38">
    <cfRule type="expression" dxfId="162" priority="167">
      <formula>MOD(ROW(),2)=0</formula>
    </cfRule>
  </conditionalFormatting>
  <conditionalFormatting sqref="B70:F70 J70:L70 V70:X70 AB70:AC70">
    <cfRule type="expression" dxfId="161" priority="159">
      <formula>MOD(ROW(),2)=0</formula>
    </cfRule>
  </conditionalFormatting>
  <conditionalFormatting sqref="B101:F101 J101:L101 V101:X101 AB101:AC101">
    <cfRule type="expression" dxfId="160" priority="158">
      <formula>MOD(ROW(),2)=0</formula>
    </cfRule>
  </conditionalFormatting>
  <conditionalFormatting sqref="B94:F94 J94:L94 V94:X94 AB94:AC94">
    <cfRule type="expression" dxfId="159" priority="156">
      <formula>MOD(ROW(),2)=0</formula>
    </cfRule>
  </conditionalFormatting>
  <conditionalFormatting sqref="B75:F79 J75:L79 V75:X79 AB75:AC79">
    <cfRule type="expression" dxfId="158" priority="164">
      <formula>MOD(ROW(),2)=0</formula>
    </cfRule>
  </conditionalFormatting>
  <conditionalFormatting sqref="B73:F73 J73:L73 V73:X73 AB73:AC73">
    <cfRule type="expression" dxfId="157" priority="162">
      <formula>MOD(ROW(),2)=0</formula>
    </cfRule>
  </conditionalFormatting>
  <conditionalFormatting sqref="B71:F71 J71:L71 V71:X71 AB71:AC71">
    <cfRule type="expression" dxfId="156" priority="160">
      <formula>MOD(ROW(),2)=0</formula>
    </cfRule>
  </conditionalFormatting>
  <conditionalFormatting sqref="B95:F99 V95:X99 J95:L99 AB95:AC99">
    <cfRule type="expression" dxfId="155" priority="157">
      <formula>MOD(ROW(),2)=0</formula>
    </cfRule>
  </conditionalFormatting>
  <conditionalFormatting sqref="B91:F91 J91:L91 V91:X91 AB91:AC91">
    <cfRule type="expression" dxfId="154" priority="154">
      <formula>MOD(ROW(),2)=0</formula>
    </cfRule>
  </conditionalFormatting>
  <conditionalFormatting sqref="B92:F93 J92:L93 V92:X93 AB92:AC93">
    <cfRule type="expression" dxfId="153" priority="155">
      <formula>MOD(ROW(),2)=0</formula>
    </cfRule>
  </conditionalFormatting>
  <conditionalFormatting sqref="B61:F61 V61:X61 J61:L61 AB61:AC61">
    <cfRule type="expression" dxfId="152" priority="153">
      <formula>MOD(ROW(),2)=0</formula>
    </cfRule>
  </conditionalFormatting>
  <conditionalFormatting sqref="B58:G60 B57:F57 V57:X57 G56:G57 AB57:AC57 Y56:AA57 J57:L60 V58:AC60">
    <cfRule type="expression" dxfId="151" priority="152">
      <formula>MOD(ROW(),2)=0</formula>
    </cfRule>
  </conditionalFormatting>
  <conditionalFormatting sqref="B56:F56 V56:X56 J56:L56 AB56:AC56">
    <cfRule type="expression" dxfId="150" priority="151">
      <formula>MOD(ROW(),2)=0</formula>
    </cfRule>
  </conditionalFormatting>
  <conditionalFormatting sqref="V53:X53 AB53:AC53 V54:AC55 B53:G55 J53:L55">
    <cfRule type="expression" dxfId="149" priority="150">
      <formula>MOD(ROW(),2)=0</formula>
    </cfRule>
  </conditionalFormatting>
  <conditionalFormatting sqref="G100 M100">
    <cfRule type="expression" dxfId="148" priority="149">
      <formula>MOD(ROW(),2)=0</formula>
    </cfRule>
  </conditionalFormatting>
  <conditionalFormatting sqref="B100:F100 V100:X100 J100:L100 AB100:AC100">
    <cfRule type="expression" dxfId="147" priority="148">
      <formula>MOD(ROW(),2)=0</formula>
    </cfRule>
  </conditionalFormatting>
  <conditionalFormatting sqref="B32:D32 G32:J32 M32:O32 V32:AC32">
    <cfRule type="expression" dxfId="146" priority="147">
      <formula>MOD(ROW(),2)=0</formula>
    </cfRule>
  </conditionalFormatting>
  <conditionalFormatting sqref="E32:F32">
    <cfRule type="expression" dxfId="145" priority="146">
      <formula>MOD(ROW(),2)=0</formula>
    </cfRule>
  </conditionalFormatting>
  <conditionalFormatting sqref="K32:L32">
    <cfRule type="expression" dxfId="144" priority="145">
      <formula>MOD(ROW(),2)=0</formula>
    </cfRule>
  </conditionalFormatting>
  <conditionalFormatting sqref="P52:Q52 Q104:Q108 P62:Q62 Q30:Q31 Q82:Q86 P4:R4 Q14:Q19 Q46:Q51 Q64:Q68 Q110">
    <cfRule type="expression" dxfId="143" priority="144">
      <formula>MOD(ROW(),2)=0</formula>
    </cfRule>
  </conditionalFormatting>
  <conditionalFormatting sqref="Q33:Q34">
    <cfRule type="expression" dxfId="142" priority="143">
      <formula>MOD(ROW(),2)=0</formula>
    </cfRule>
  </conditionalFormatting>
  <conditionalFormatting sqref="P9:Q9 P4:P8 P10:P13">
    <cfRule type="expression" dxfId="141" priority="142">
      <formula>MOD(ROW(),2)=0</formula>
    </cfRule>
  </conditionalFormatting>
  <conditionalFormatting sqref="Q8">
    <cfRule type="expression" dxfId="140" priority="141">
      <formula>MOD(ROW(),2)=0</formula>
    </cfRule>
  </conditionalFormatting>
  <conditionalFormatting sqref="Q4:Q13">
    <cfRule type="expression" dxfId="139" priority="140">
      <formula>MOD(ROW(),2)=0</formula>
    </cfRule>
  </conditionalFormatting>
  <conditionalFormatting sqref="Q6">
    <cfRule type="expression" dxfId="138" priority="139">
      <formula>MOD(ROW(),2)=0</formula>
    </cfRule>
  </conditionalFormatting>
  <conditionalFormatting sqref="Q5:R5 R8 R53:R55 R57:R62 R64:R68 R14:R19 R30:R34 R46:R51 R82:R86 R104:R108 R110">
    <cfRule type="expression" dxfId="137" priority="138">
      <formula>MOD(ROW(),2)=0</formula>
    </cfRule>
  </conditionalFormatting>
  <conditionalFormatting sqref="P61:Q61">
    <cfRule type="expression" dxfId="136" priority="137">
      <formula>MOD(ROW(),2)=0</formula>
    </cfRule>
  </conditionalFormatting>
  <conditionalFormatting sqref="P57:Q60">
    <cfRule type="expression" dxfId="135" priority="136">
      <formula>MOD(ROW(),2)=0</formula>
    </cfRule>
  </conditionalFormatting>
  <conditionalFormatting sqref="P52:Q62">
    <cfRule type="expression" dxfId="134" priority="135">
      <formula>MOD(ROW(),2)=0</formula>
    </cfRule>
  </conditionalFormatting>
  <conditionalFormatting sqref="P53:Q55">
    <cfRule type="expression" dxfId="133" priority="134">
      <formula>MOD(ROW(),2)=0</formula>
    </cfRule>
  </conditionalFormatting>
  <conditionalFormatting sqref="Q32">
    <cfRule type="expression" dxfId="132" priority="133">
      <formula>MOD(ROW(),2)=0</formula>
    </cfRule>
  </conditionalFormatting>
  <conditionalFormatting sqref="T36 S52:T52 T23:T26 T28:T31 T81:T86 S4:U4 T102:T108 T13:T20 T45:T51 T62:T69 T90 T110">
    <cfRule type="expression" dxfId="131" priority="132">
      <formula>MOD(ROW(),2)=0</formula>
    </cfRule>
  </conditionalFormatting>
  <conditionalFormatting sqref="T33:T34">
    <cfRule type="expression" dxfId="130" priority="131">
      <formula>MOD(ROW(),2)=0</formula>
    </cfRule>
  </conditionalFormatting>
  <conditionalFormatting sqref="T11:T12">
    <cfRule type="expression" dxfId="129" priority="130">
      <formula>MOD(ROW(),2)=0</formula>
    </cfRule>
  </conditionalFormatting>
  <conditionalFormatting sqref="S9:T9 T10 S5:S8">
    <cfRule type="expression" dxfId="128" priority="129">
      <formula>MOD(ROW(),2)=0</formula>
    </cfRule>
  </conditionalFormatting>
  <conditionalFormatting sqref="T8">
    <cfRule type="expression" dxfId="127" priority="128">
      <formula>MOD(ROW(),2)=0</formula>
    </cfRule>
  </conditionalFormatting>
  <conditionalFormatting sqref="T7">
    <cfRule type="expression" dxfId="126" priority="127">
      <formula>MOD(ROW(),2)=0</formula>
    </cfRule>
  </conditionalFormatting>
  <conditionalFormatting sqref="T6">
    <cfRule type="expression" dxfId="125" priority="126">
      <formula>MOD(ROW(),2)=0</formula>
    </cfRule>
  </conditionalFormatting>
  <conditionalFormatting sqref="T5:U5 U8 U10:U34 U53:U55 U57:U86 U90:U108 U36:U51 U110">
    <cfRule type="expression" dxfId="124" priority="125">
      <formula>MOD(ROW(),2)=0</formula>
    </cfRule>
  </conditionalFormatting>
  <conditionalFormatting sqref="T27">
    <cfRule type="expression" dxfId="123" priority="124">
      <formula>MOD(ROW(),2)=0</formula>
    </cfRule>
  </conditionalFormatting>
  <conditionalFormatting sqref="T22">
    <cfRule type="expression" dxfId="122" priority="123">
      <formula>MOD(ROW(),2)=0</formula>
    </cfRule>
  </conditionalFormatting>
  <conditionalFormatting sqref="T21">
    <cfRule type="expression" dxfId="121" priority="122">
      <formula>MOD(ROW(),2)=0</formula>
    </cfRule>
  </conditionalFormatting>
  <conditionalFormatting sqref="T44">
    <cfRule type="expression" dxfId="120" priority="121">
      <formula>MOD(ROW(),2)=0</formula>
    </cfRule>
  </conditionalFormatting>
  <conditionalFormatting sqref="T39">
    <cfRule type="expression" dxfId="119" priority="119">
      <formula>MOD(ROW(),2)=0</formula>
    </cfRule>
  </conditionalFormatting>
  <conditionalFormatting sqref="T37">
    <cfRule type="expression" dxfId="118" priority="117">
      <formula>MOD(ROW(),2)=0</formula>
    </cfRule>
  </conditionalFormatting>
  <conditionalFormatting sqref="T80">
    <cfRule type="expression" dxfId="117" priority="116">
      <formula>MOD(ROW(),2)=0</formula>
    </cfRule>
  </conditionalFormatting>
  <conditionalFormatting sqref="T40:T43">
    <cfRule type="expression" dxfId="116" priority="120">
      <formula>MOD(ROW(),2)=0</formula>
    </cfRule>
  </conditionalFormatting>
  <conditionalFormatting sqref="T74">
    <cfRule type="expression" dxfId="115" priority="114">
      <formula>MOD(ROW(),2)=0</formula>
    </cfRule>
  </conditionalFormatting>
  <conditionalFormatting sqref="T72">
    <cfRule type="expression" dxfId="114" priority="112">
      <formula>MOD(ROW(),2)=0</formula>
    </cfRule>
  </conditionalFormatting>
  <conditionalFormatting sqref="T38">
    <cfRule type="expression" dxfId="113" priority="118">
      <formula>MOD(ROW(),2)=0</formula>
    </cfRule>
  </conditionalFormatting>
  <conditionalFormatting sqref="T70">
    <cfRule type="expression" dxfId="112" priority="110">
      <formula>MOD(ROW(),2)=0</formula>
    </cfRule>
  </conditionalFormatting>
  <conditionalFormatting sqref="T101">
    <cfRule type="expression" dxfId="111" priority="109">
      <formula>MOD(ROW(),2)=0</formula>
    </cfRule>
  </conditionalFormatting>
  <conditionalFormatting sqref="T94">
    <cfRule type="expression" dxfId="110" priority="107">
      <formula>MOD(ROW(),2)=0</formula>
    </cfRule>
  </conditionalFormatting>
  <conditionalFormatting sqref="T75:T79">
    <cfRule type="expression" dxfId="109" priority="115">
      <formula>MOD(ROW(),2)=0</formula>
    </cfRule>
  </conditionalFormatting>
  <conditionalFormatting sqref="T73">
    <cfRule type="expression" dxfId="108" priority="113">
      <formula>MOD(ROW(),2)=0</formula>
    </cfRule>
  </conditionalFormatting>
  <conditionalFormatting sqref="T71">
    <cfRule type="expression" dxfId="107" priority="111">
      <formula>MOD(ROW(),2)=0</formula>
    </cfRule>
  </conditionalFormatting>
  <conditionalFormatting sqref="T95:T99">
    <cfRule type="expression" dxfId="106" priority="108">
      <formula>MOD(ROW(),2)=0</formula>
    </cfRule>
  </conditionalFormatting>
  <conditionalFormatting sqref="T91">
    <cfRule type="expression" dxfId="105" priority="105">
      <formula>MOD(ROW(),2)=0</formula>
    </cfRule>
  </conditionalFormatting>
  <conditionalFormatting sqref="T92:T93">
    <cfRule type="expression" dxfId="104" priority="106">
      <formula>MOD(ROW(),2)=0</formula>
    </cfRule>
  </conditionalFormatting>
  <conditionalFormatting sqref="T61">
    <cfRule type="expression" dxfId="103" priority="104">
      <formula>MOD(ROW(),2)=0</formula>
    </cfRule>
  </conditionalFormatting>
  <conditionalFormatting sqref="S57:T59 T60">
    <cfRule type="expression" dxfId="102" priority="103">
      <formula>MOD(ROW(),2)=0</formula>
    </cfRule>
  </conditionalFormatting>
  <conditionalFormatting sqref="S56:T56">
    <cfRule type="expression" dxfId="101" priority="102">
      <formula>MOD(ROW(),2)=0</formula>
    </cfRule>
  </conditionalFormatting>
  <conditionalFormatting sqref="S53:T55">
    <cfRule type="expression" dxfId="100" priority="101">
      <formula>MOD(ROW(),2)=0</formula>
    </cfRule>
  </conditionalFormatting>
  <conditionalFormatting sqref="T100">
    <cfRule type="expression" dxfId="99" priority="100">
      <formula>MOD(ROW(),2)=0</formula>
    </cfRule>
  </conditionalFormatting>
  <conditionalFormatting sqref="T32">
    <cfRule type="expression" dxfId="98" priority="99">
      <formula>MOD(ROW(),2)=0</formula>
    </cfRule>
  </conditionalFormatting>
  <conditionalFormatting sqref="R6">
    <cfRule type="expression" dxfId="97" priority="98">
      <formula>MOD(ROW(),2)=0</formula>
    </cfRule>
  </conditionalFormatting>
  <conditionalFormatting sqref="R4:R13">
    <cfRule type="expression" dxfId="96" priority="97">
      <formula>MOD(ROW(),2)=0</formula>
    </cfRule>
  </conditionalFormatting>
  <conditionalFormatting sqref="R9">
    <cfRule type="expression" dxfId="95" priority="96">
      <formula>MOD(ROW(),2)=0</formula>
    </cfRule>
  </conditionalFormatting>
  <conditionalFormatting sqref="R52">
    <cfRule type="expression" dxfId="94" priority="95">
      <formula>MOD(ROW(),2)=0</formula>
    </cfRule>
  </conditionalFormatting>
  <conditionalFormatting sqref="R52:R62">
    <cfRule type="expression" dxfId="93" priority="94">
      <formula>MOD(ROW(),2)=0</formula>
    </cfRule>
  </conditionalFormatting>
  <conditionalFormatting sqref="U6">
    <cfRule type="expression" dxfId="92" priority="93">
      <formula>MOD(ROW(),2)=0</formula>
    </cfRule>
  </conditionalFormatting>
  <conditionalFormatting sqref="U7">
    <cfRule type="expression" dxfId="91" priority="92">
      <formula>MOD(ROW(),2)=0</formula>
    </cfRule>
  </conditionalFormatting>
  <conditionalFormatting sqref="U9">
    <cfRule type="expression" dxfId="90" priority="91">
      <formula>MOD(ROW(),2)=0</formula>
    </cfRule>
  </conditionalFormatting>
  <conditionalFormatting sqref="U52">
    <cfRule type="expression" dxfId="89" priority="90">
      <formula>MOD(ROW(),2)=0</formula>
    </cfRule>
  </conditionalFormatting>
  <conditionalFormatting sqref="U56">
    <cfRule type="expression" dxfId="88" priority="89">
      <formula>MOD(ROW(),2)=0</formula>
    </cfRule>
  </conditionalFormatting>
  <conditionalFormatting sqref="P63:Q63">
    <cfRule type="expression" dxfId="87" priority="88">
      <formula>MOD(ROW(),2)=0</formula>
    </cfRule>
  </conditionalFormatting>
  <conditionalFormatting sqref="R63">
    <cfRule type="expression" dxfId="86" priority="87">
      <formula>MOD(ROW(),2)=0</formula>
    </cfRule>
  </conditionalFormatting>
  <conditionalFormatting sqref="P14:P19">
    <cfRule type="expression" dxfId="85" priority="86">
      <formula>MOD(ROW(),2)=0</formula>
    </cfRule>
  </conditionalFormatting>
  <conditionalFormatting sqref="P30:P34">
    <cfRule type="expression" dxfId="84" priority="85">
      <formula>MOD(ROW(),2)=0</formula>
    </cfRule>
  </conditionalFormatting>
  <conditionalFormatting sqref="P46:P51">
    <cfRule type="expression" dxfId="83" priority="84">
      <formula>MOD(ROW(),2)=0</formula>
    </cfRule>
  </conditionalFormatting>
  <conditionalFormatting sqref="P64:P68">
    <cfRule type="expression" dxfId="82" priority="83">
      <formula>MOD(ROW(),2)=0</formula>
    </cfRule>
  </conditionalFormatting>
  <conditionalFormatting sqref="P82:P86 P104:P108 P110">
    <cfRule type="expression" dxfId="81" priority="82">
      <formula>MOD(ROW(),2)=0</formula>
    </cfRule>
  </conditionalFormatting>
  <conditionalFormatting sqref="S10:S19">
    <cfRule type="expression" dxfId="80" priority="81">
      <formula>MOD(ROW(),2)=0</formula>
    </cfRule>
  </conditionalFormatting>
  <conditionalFormatting sqref="S20">
    <cfRule type="expression" dxfId="79" priority="80">
      <formula>MOD(ROW(),2)=0</formula>
    </cfRule>
  </conditionalFormatting>
  <conditionalFormatting sqref="S21">
    <cfRule type="expression" dxfId="78" priority="79">
      <formula>MOD(ROW(),2)=0</formula>
    </cfRule>
  </conditionalFormatting>
  <conditionalFormatting sqref="S22:S34">
    <cfRule type="expression" dxfId="77" priority="78">
      <formula>MOD(ROW(),2)=0</formula>
    </cfRule>
  </conditionalFormatting>
  <conditionalFormatting sqref="S36">
    <cfRule type="expression" dxfId="76" priority="77">
      <formula>MOD(ROW(),2)=0</formula>
    </cfRule>
  </conditionalFormatting>
  <conditionalFormatting sqref="S37:S51">
    <cfRule type="expression" dxfId="75" priority="76">
      <formula>MOD(ROW(),2)=0</formula>
    </cfRule>
  </conditionalFormatting>
  <conditionalFormatting sqref="S64:S68">
    <cfRule type="expression" dxfId="74" priority="75">
      <formula>MOD(ROW(),2)=0</formula>
    </cfRule>
  </conditionalFormatting>
  <conditionalFormatting sqref="S69">
    <cfRule type="expression" dxfId="73" priority="74">
      <formula>MOD(ROW(),2)=0</formula>
    </cfRule>
  </conditionalFormatting>
  <conditionalFormatting sqref="S70">
    <cfRule type="expression" dxfId="72" priority="73">
      <formula>MOD(ROW(),2)=0</formula>
    </cfRule>
  </conditionalFormatting>
  <conditionalFormatting sqref="S71:S86 S90:S108 S110">
    <cfRule type="expression" dxfId="71" priority="72">
      <formula>MOD(ROW(),2)=0</formula>
    </cfRule>
  </conditionalFormatting>
  <conditionalFormatting sqref="S63">
    <cfRule type="expression" dxfId="70" priority="71">
      <formula>MOD(ROW(),2)=0</formula>
    </cfRule>
  </conditionalFormatting>
  <conditionalFormatting sqref="P12:Q13">
    <cfRule type="expression" dxfId="69" priority="70">
      <formula>MOD(ROW(),2)=0</formula>
    </cfRule>
  </conditionalFormatting>
  <conditionalFormatting sqref="R12:R13">
    <cfRule type="expression" dxfId="68" priority="69">
      <formula>MOD(ROW(),2)=0</formula>
    </cfRule>
  </conditionalFormatting>
  <conditionalFormatting sqref="P11:Q11">
    <cfRule type="expression" dxfId="67" priority="68">
      <formula>MOD(ROW(),2)=0</formula>
    </cfRule>
  </conditionalFormatting>
  <conditionalFormatting sqref="R11">
    <cfRule type="expression" dxfId="66" priority="67">
      <formula>MOD(ROW(),2)=0</formula>
    </cfRule>
  </conditionalFormatting>
  <conditionalFormatting sqref="P10:Q10">
    <cfRule type="expression" dxfId="65" priority="66">
      <formula>MOD(ROW(),2)=0</formula>
    </cfRule>
  </conditionalFormatting>
  <conditionalFormatting sqref="R10">
    <cfRule type="expression" dxfId="64" priority="65">
      <formula>MOD(ROW(),2)=0</formula>
    </cfRule>
  </conditionalFormatting>
  <conditionalFormatting sqref="P20:P29">
    <cfRule type="expression" dxfId="63" priority="64">
      <formula>MOD(ROW(),2)=0</formula>
    </cfRule>
  </conditionalFormatting>
  <conditionalFormatting sqref="Q20:Q29">
    <cfRule type="expression" dxfId="62" priority="63">
      <formula>MOD(ROW(),2)=0</formula>
    </cfRule>
  </conditionalFormatting>
  <conditionalFormatting sqref="R20:R29">
    <cfRule type="expression" dxfId="61" priority="62">
      <formula>MOD(ROW(),2)=0</formula>
    </cfRule>
  </conditionalFormatting>
  <conditionalFormatting sqref="P36:P45">
    <cfRule type="expression" dxfId="60" priority="61">
      <formula>MOD(ROW(),2)=0</formula>
    </cfRule>
  </conditionalFormatting>
  <conditionalFormatting sqref="Q36:Q45">
    <cfRule type="expression" dxfId="59" priority="60">
      <formula>MOD(ROW(),2)=0</formula>
    </cfRule>
  </conditionalFormatting>
  <conditionalFormatting sqref="R36:R45">
    <cfRule type="expression" dxfId="58" priority="59">
      <formula>MOD(ROW(),2)=0</formula>
    </cfRule>
  </conditionalFormatting>
  <conditionalFormatting sqref="P69:P81">
    <cfRule type="expression" dxfId="57" priority="58">
      <formula>MOD(ROW(),2)=0</formula>
    </cfRule>
  </conditionalFormatting>
  <conditionalFormatting sqref="Q69:Q81">
    <cfRule type="expression" dxfId="56" priority="57">
      <formula>MOD(ROW(),2)=0</formula>
    </cfRule>
  </conditionalFormatting>
  <conditionalFormatting sqref="R69:R81">
    <cfRule type="expression" dxfId="55" priority="56">
      <formula>MOD(ROW(),2)=0</formula>
    </cfRule>
  </conditionalFormatting>
  <conditionalFormatting sqref="P90:P103">
    <cfRule type="expression" dxfId="54" priority="55">
      <formula>MOD(ROW(),2)=0</formula>
    </cfRule>
  </conditionalFormatting>
  <conditionalFormatting sqref="Q90:Q103">
    <cfRule type="expression" dxfId="53" priority="54">
      <formula>MOD(ROW(),2)=0</formula>
    </cfRule>
  </conditionalFormatting>
  <conditionalFormatting sqref="R90:R103">
    <cfRule type="expression" dxfId="52" priority="53">
      <formula>MOD(ROW(),2)=0</formula>
    </cfRule>
  </conditionalFormatting>
  <conditionalFormatting sqref="S62">
    <cfRule type="expression" dxfId="51" priority="52">
      <formula>MOD(ROW(),2)=0</formula>
    </cfRule>
  </conditionalFormatting>
  <conditionalFormatting sqref="S61">
    <cfRule type="expression" dxfId="50" priority="51">
      <formula>MOD(ROW(),2)=0</formula>
    </cfRule>
  </conditionalFormatting>
  <conditionalFormatting sqref="S60">
    <cfRule type="expression" dxfId="49" priority="50">
      <formula>MOD(ROW(),2)=0</formula>
    </cfRule>
  </conditionalFormatting>
  <conditionalFormatting sqref="B88:O88 V88:AC88 C89:O89 V89:AB89">
    <cfRule type="expression" dxfId="48" priority="49">
      <formula>MOD(ROW(),2)=0</formula>
    </cfRule>
  </conditionalFormatting>
  <conditionalFormatting sqref="Q88:Q89">
    <cfRule type="expression" dxfId="47" priority="48">
      <formula>MOD(ROW(),2)=0</formula>
    </cfRule>
  </conditionalFormatting>
  <conditionalFormatting sqref="R88:R89">
    <cfRule type="expression" dxfId="46" priority="47">
      <formula>MOD(ROW(),2)=0</formula>
    </cfRule>
  </conditionalFormatting>
  <conditionalFormatting sqref="T88:T89">
    <cfRule type="expression" dxfId="45" priority="46">
      <formula>MOD(ROW(),2)=0</formula>
    </cfRule>
  </conditionalFormatting>
  <conditionalFormatting sqref="U88:U89">
    <cfRule type="expression" dxfId="44" priority="45">
      <formula>MOD(ROW(),2)=0</formula>
    </cfRule>
  </conditionalFormatting>
  <conditionalFormatting sqref="P88:P89">
    <cfRule type="expression" dxfId="43" priority="44">
      <formula>MOD(ROW(),2)=0</formula>
    </cfRule>
  </conditionalFormatting>
  <conditionalFormatting sqref="S88:S89">
    <cfRule type="expression" dxfId="42" priority="43">
      <formula>MOD(ROW(),2)=0</formula>
    </cfRule>
  </conditionalFormatting>
  <conditionalFormatting sqref="B35:D35 G35:J35 M35:O35 V35:AC35">
    <cfRule type="expression" dxfId="41" priority="42">
      <formula>MOD(ROW(),2)=0</formula>
    </cfRule>
  </conditionalFormatting>
  <conditionalFormatting sqref="E35:F35">
    <cfRule type="expression" dxfId="40" priority="41">
      <formula>MOD(ROW(),2)=0</formula>
    </cfRule>
  </conditionalFormatting>
  <conditionalFormatting sqref="K35:L35">
    <cfRule type="expression" dxfId="39" priority="40">
      <formula>MOD(ROW(),2)=0</formula>
    </cfRule>
  </conditionalFormatting>
  <conditionalFormatting sqref="Q35">
    <cfRule type="expression" dxfId="38" priority="39">
      <formula>MOD(ROW(),2)=0</formula>
    </cfRule>
  </conditionalFormatting>
  <conditionalFormatting sqref="R35">
    <cfRule type="expression" dxfId="37" priority="38">
      <formula>MOD(ROW(),2)=0</formula>
    </cfRule>
  </conditionalFormatting>
  <conditionalFormatting sqref="T35">
    <cfRule type="expression" dxfId="36" priority="37">
      <formula>MOD(ROW(),2)=0</formula>
    </cfRule>
  </conditionalFormatting>
  <conditionalFormatting sqref="U35">
    <cfRule type="expression" dxfId="35" priority="36">
      <formula>MOD(ROW(),2)=0</formula>
    </cfRule>
  </conditionalFormatting>
  <conditionalFormatting sqref="P35">
    <cfRule type="expression" dxfId="34" priority="35">
      <formula>MOD(ROW(),2)=0</formula>
    </cfRule>
  </conditionalFormatting>
  <conditionalFormatting sqref="S35">
    <cfRule type="expression" dxfId="33" priority="34">
      <formula>MOD(ROW(),2)=0</formula>
    </cfRule>
  </conditionalFormatting>
  <conditionalFormatting sqref="V109:AC109 B109:O109">
    <cfRule type="expression" dxfId="32" priority="33">
      <formula>MOD(ROW(),2)=0</formula>
    </cfRule>
  </conditionalFormatting>
  <conditionalFormatting sqref="Q109">
    <cfRule type="expression" dxfId="31" priority="32">
      <formula>MOD(ROW(),2)=0</formula>
    </cfRule>
  </conditionalFormatting>
  <conditionalFormatting sqref="R109">
    <cfRule type="expression" dxfId="30" priority="31">
      <formula>MOD(ROW(),2)=0</formula>
    </cfRule>
  </conditionalFormatting>
  <conditionalFormatting sqref="T109">
    <cfRule type="expression" dxfId="29" priority="30">
      <formula>MOD(ROW(),2)=0</formula>
    </cfRule>
  </conditionalFormatting>
  <conditionalFormatting sqref="U109">
    <cfRule type="expression" dxfId="28" priority="29">
      <formula>MOD(ROW(),2)=0</formula>
    </cfRule>
  </conditionalFormatting>
  <conditionalFormatting sqref="P109">
    <cfRule type="expression" dxfId="27" priority="28">
      <formula>MOD(ROW(),2)=0</formula>
    </cfRule>
  </conditionalFormatting>
  <conditionalFormatting sqref="S109">
    <cfRule type="expression" dxfId="26" priority="27">
      <formula>MOD(ROW(),2)=0</formula>
    </cfRule>
  </conditionalFormatting>
  <conditionalFormatting sqref="B87:O87 V87:AC87">
    <cfRule type="expression" dxfId="25" priority="26">
      <formula>MOD(ROW(),2)=0</formula>
    </cfRule>
  </conditionalFormatting>
  <conditionalFormatting sqref="Q87">
    <cfRule type="expression" dxfId="24" priority="25">
      <formula>MOD(ROW(),2)=0</formula>
    </cfRule>
  </conditionalFormatting>
  <conditionalFormatting sqref="R87">
    <cfRule type="expression" dxfId="23" priority="24">
      <formula>MOD(ROW(),2)=0</formula>
    </cfRule>
  </conditionalFormatting>
  <conditionalFormatting sqref="T87">
    <cfRule type="expression" dxfId="22" priority="23">
      <formula>MOD(ROW(),2)=0</formula>
    </cfRule>
  </conditionalFormatting>
  <conditionalFormatting sqref="U87">
    <cfRule type="expression" dxfId="21" priority="22">
      <formula>MOD(ROW(),2)=0</formula>
    </cfRule>
  </conditionalFormatting>
  <conditionalFormatting sqref="P87">
    <cfRule type="expression" dxfId="20" priority="21">
      <formula>MOD(ROW(),2)=0</formula>
    </cfRule>
  </conditionalFormatting>
  <conditionalFormatting sqref="S87">
    <cfRule type="expression" dxfId="19" priority="20">
      <formula>MOD(ROW(),2)=0</formula>
    </cfRule>
  </conditionalFormatting>
  <conditionalFormatting sqref="B111">
    <cfRule type="expression" dxfId="18" priority="19">
      <formula>MOD(ROW(),2)=0</formula>
    </cfRule>
  </conditionalFormatting>
  <conditionalFormatting sqref="C111">
    <cfRule type="expression" dxfId="17" priority="18">
      <formula>MOD(ROW(),2)=0</formula>
    </cfRule>
  </conditionalFormatting>
  <conditionalFormatting sqref="D111">
    <cfRule type="expression" dxfId="16" priority="17">
      <formula>MOD(ROW(),2)=0</formula>
    </cfRule>
  </conditionalFormatting>
  <conditionalFormatting sqref="G111">
    <cfRule type="expression" dxfId="15" priority="16">
      <formula>MOD(ROW(),2)=0</formula>
    </cfRule>
  </conditionalFormatting>
  <conditionalFormatting sqref="H111">
    <cfRule type="expression" dxfId="14" priority="15">
      <formula>MOD(ROW(),2)=0</formula>
    </cfRule>
  </conditionalFormatting>
  <conditionalFormatting sqref="I111">
    <cfRule type="expression" dxfId="13" priority="14">
      <formula>MOD(ROW(),2)=0</formula>
    </cfRule>
  </conditionalFormatting>
  <conditionalFormatting sqref="J111">
    <cfRule type="expression" dxfId="12" priority="13">
      <formula>MOD(ROW(),2)=0</formula>
    </cfRule>
  </conditionalFormatting>
  <conditionalFormatting sqref="M111">
    <cfRule type="expression" dxfId="11" priority="12">
      <formula>MOD(ROW(),2)=0</formula>
    </cfRule>
  </conditionalFormatting>
  <conditionalFormatting sqref="N111">
    <cfRule type="expression" dxfId="10" priority="11">
      <formula>MOD(ROW(),2)=0</formula>
    </cfRule>
  </conditionalFormatting>
  <conditionalFormatting sqref="O111">
    <cfRule type="expression" dxfId="9" priority="10">
      <formula>MOD(ROW(),2)=0</formula>
    </cfRule>
  </conditionalFormatting>
  <conditionalFormatting sqref="P111">
    <cfRule type="expression" dxfId="8" priority="9">
      <formula>MOD(ROW(),2)=0</formula>
    </cfRule>
  </conditionalFormatting>
  <conditionalFormatting sqref="S111">
    <cfRule type="expression" dxfId="7" priority="8">
      <formula>MOD(ROW(),2)=0</formula>
    </cfRule>
  </conditionalFormatting>
  <conditionalFormatting sqref="V111">
    <cfRule type="expression" dxfId="6" priority="7">
      <formula>MOD(ROW(),2)=0</formula>
    </cfRule>
  </conditionalFormatting>
  <conditionalFormatting sqref="Y111">
    <cfRule type="expression" dxfId="5" priority="6">
      <formula>MOD(ROW(),2)=0</formula>
    </cfRule>
  </conditionalFormatting>
  <conditionalFormatting sqref="Z111">
    <cfRule type="expression" dxfId="4" priority="5">
      <formula>MOD(ROW(),2)=0</formula>
    </cfRule>
  </conditionalFormatting>
  <conditionalFormatting sqref="AA111">
    <cfRule type="expression" dxfId="3" priority="4">
      <formula>MOD(ROW(),2)=0</formula>
    </cfRule>
  </conditionalFormatting>
  <conditionalFormatting sqref="AC111">
    <cfRule type="expression" dxfId="2" priority="3">
      <formula>MOD(ROW(),2)=0</formula>
    </cfRule>
  </conditionalFormatting>
  <conditionalFormatting sqref="AC89">
    <cfRule type="expression" dxfId="1" priority="2">
      <formula>MOD(ROW(),2)=0</formula>
    </cfRule>
  </conditionalFormatting>
  <conditionalFormatting sqref="B89">
    <cfRule type="expression" dxfId="0" priority="1">
      <formula>MOD(ROW(),2)=0</formula>
    </cfRule>
  </conditionalFormatting>
  <pageMargins left="0.70866141732283472" right="0.70866141732283472" top="0.55118110236220474" bottom="0.51181102362204722" header="0.31496062992125984" footer="0.31496062992125984"/>
  <pageSetup paperSize="8" scale="61" fitToHeight="0" orientation="landscape" horizontalDpi="1200" verticalDpi="1200" r:id="rId1"/>
  <rowBreaks count="2" manualBreakCount="2">
    <brk id="35" max="29" man="1"/>
    <brk id="68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選挙結果の推移</vt:lpstr>
      <vt:lpstr>選挙結果の推移!Print_Area</vt:lpstr>
      <vt:lpstr>選挙結果の推移!Print_Titles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</dc:creator>
  <cp:lastModifiedBy>八千代市</cp:lastModifiedBy>
  <cp:lastPrinted>2026-02-17T06:36:40Z</cp:lastPrinted>
  <dcterms:created xsi:type="dcterms:W3CDTF">2010-04-27T00:00:40Z</dcterms:created>
  <dcterms:modified xsi:type="dcterms:W3CDTF">2026-03-31T04:56:54Z</dcterms:modified>
</cp:coreProperties>
</file>