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0.0.25\060500_健康福祉課\04_令和8年度\02_衛生(I)\03_医療機関(I・7)\04_看護師確保(I・7・3)\12_看護師復職研修\08_募集案内\01_HP\"/>
    </mc:Choice>
  </mc:AlternateContent>
  <bookViews>
    <workbookView xWindow="0" yWindow="0" windowWidth="28800" windowHeight="12336"/>
  </bookViews>
  <sheets>
    <sheet name="入力フォーム" sheetId="1" r:id="rId1"/>
    <sheet name="このシートは使用しないでください" sheetId="2" state="hidden" r:id="rId2"/>
  </sheets>
  <definedNames>
    <definedName name="_xlnm._FilterDatabase" localSheetId="0" hidden="1">入力フォーム!#REF!</definedName>
    <definedName name="_xlnm.Print_Area" localSheetId="0">入力フォーム!$A$1:$Z$91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0" i="2" l="1"/>
  <c r="D19" i="2" l="1"/>
  <c r="D24" i="2"/>
  <c r="E16" i="2"/>
  <c r="D4" i="2" l="1"/>
  <c r="D11" i="2"/>
  <c r="D22" i="2"/>
  <c r="D21" i="2"/>
  <c r="D20" i="2"/>
  <c r="D32" i="2" l="1"/>
  <c r="D2" i="2" l="1"/>
  <c r="E34" i="2" l="1"/>
  <c r="D29" i="2" l="1"/>
  <c r="B79" i="2" l="1"/>
  <c r="B78" i="2"/>
  <c r="B77" i="2"/>
  <c r="B76" i="2"/>
  <c r="D35" i="2"/>
  <c r="D34" i="2"/>
  <c r="D33" i="2"/>
  <c r="D16" i="2"/>
  <c r="D15" i="2"/>
  <c r="E35" i="2"/>
  <c r="D18" i="2"/>
  <c r="E15" i="2"/>
  <c r="D14" i="2"/>
  <c r="D12" i="2"/>
  <c r="D8" i="2"/>
  <c r="D5" i="2"/>
  <c r="D9" i="2"/>
  <c r="D23" i="2" l="1"/>
  <c r="D30" i="2"/>
  <c r="D28" i="2"/>
  <c r="D27" i="2"/>
  <c r="D36" i="2"/>
  <c r="D25" i="2" l="1"/>
  <c r="D17" i="2"/>
  <c r="D10" i="2"/>
  <c r="D7" i="2"/>
  <c r="D6" i="2"/>
  <c r="D3" i="2"/>
</calcChain>
</file>

<file path=xl/sharedStrings.xml><?xml version="1.0" encoding="utf-8"?>
<sst xmlns="http://schemas.openxmlformats.org/spreadsheetml/2006/main" count="134" uniqueCount="119">
  <si>
    <t>ふりがな</t>
  </si>
  <si>
    <t>〒</t>
  </si>
  <si>
    <t>メールアドレス</t>
  </si>
  <si>
    <t>携帯：</t>
  </si>
  <si>
    <t>免許取得日</t>
  </si>
  <si>
    <t>自宅：</t>
    <rPh sb="0" eb="2">
      <t>ジタク</t>
    </rPh>
    <phoneticPr fontId="1"/>
  </si>
  <si>
    <t>（例：夫，子二人（8歳，4歳））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</si>
  <si>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</si>
  <si>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</si>
  <si>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復職への意欲</t>
    <rPh sb="0" eb="2">
      <t>フクショク</t>
    </rPh>
    <rPh sb="4" eb="6">
      <t>イヨク</t>
    </rPh>
    <phoneticPr fontId="1"/>
  </si>
  <si>
    <t>この研修を何で知りましたか？</t>
    <phoneticPr fontId="1"/>
  </si>
  <si>
    <t>）</t>
    <phoneticPr fontId="1"/>
  </si>
  <si>
    <t>（実技講習）</t>
    <rPh sb="1" eb="5">
      <t>ジツギコウシュウ</t>
    </rPh>
    <phoneticPr fontId="1"/>
  </si>
  <si>
    <t>その他（要望など）</t>
    <rPh sb="2" eb="3">
      <t>タ</t>
    </rPh>
    <rPh sb="4" eb="6">
      <t>ヨウボウ</t>
    </rPh>
    <phoneticPr fontId="1"/>
  </si>
  <si>
    <t>自宅学習での接続環境</t>
    <rPh sb="0" eb="4">
      <t>ジタクガクシュウ</t>
    </rPh>
    <rPh sb="6" eb="10">
      <t>セツゾクカンキョウ</t>
    </rPh>
    <phoneticPr fontId="1"/>
  </si>
  <si>
    <t>この研修を受講しようと思った動機は何ですか？</t>
    <phoneticPr fontId="1"/>
  </si>
  <si>
    <t>（年齢</t>
    <rPh sb="1" eb="3">
      <t>ネンレイ</t>
    </rPh>
    <phoneticPr fontId="1"/>
  </si>
  <si>
    <t>歳）</t>
    <rPh sb="0" eb="1">
      <t>サイ</t>
    </rPh>
    <phoneticPr fontId="1"/>
  </si>
  <si>
    <t>電話
番号</t>
    <phoneticPr fontId="1"/>
  </si>
  <si>
    <t>生年
月日</t>
    <phoneticPr fontId="1"/>
  </si>
  <si>
    <t>家族
構成</t>
    <phoneticPr fontId="1"/>
  </si>
  <si>
    <t xml:space="preserve"> 例：研修内容，子どもが中学生になった等</t>
    <phoneticPr fontId="1"/>
  </si>
  <si>
    <t xml:space="preserve"> ※ ご記入いただいた内容に対応できない可能性もあります。予めご了承ください。</t>
    <phoneticPr fontId="1"/>
  </si>
  <si>
    <t xml:space="preserve"> ※ ご記入いただいた希望に添えない可能性もあります。予めご了承ください。</t>
    <rPh sb="4" eb="6">
      <t>キニュウ</t>
    </rPh>
    <rPh sb="11" eb="13">
      <t>キボウ</t>
    </rPh>
    <rPh sb="14" eb="15">
      <t>ソ</t>
    </rPh>
    <rPh sb="18" eb="21">
      <t>カノウセイ</t>
    </rPh>
    <phoneticPr fontId="1"/>
  </si>
  <si>
    <t>託児の利用</t>
    <rPh sb="0" eb="2">
      <t>タクジ</t>
    </rPh>
    <rPh sb="3" eb="5">
      <t>リヨウ</t>
    </rPh>
    <phoneticPr fontId="1"/>
  </si>
  <si>
    <t>℃</t>
    <phoneticPr fontId="1"/>
  </si>
  <si>
    <t>平熱</t>
    <rPh sb="0" eb="1">
      <t>タイラ</t>
    </rPh>
    <rPh sb="1" eb="2">
      <t>ネツ</t>
    </rPh>
    <phoneticPr fontId="1"/>
  </si>
  <si>
    <t>午前中の昼寝</t>
    <rPh sb="0" eb="2">
      <t>ゴゼン</t>
    </rPh>
    <rPh sb="2" eb="3">
      <t>チュウ</t>
    </rPh>
    <rPh sb="4" eb="5">
      <t>ヒル</t>
    </rPh>
    <rPh sb="5" eb="6">
      <t>ネ</t>
    </rPh>
    <phoneticPr fontId="1"/>
  </si>
  <si>
    <t>※ 玩具の持ち込みはご遠慮ください。紛失・破損等の責任は負いかねます。</t>
    <rPh sb="2" eb="4">
      <t>ガング</t>
    </rPh>
    <rPh sb="5" eb="6">
      <t>モ</t>
    </rPh>
    <rPh sb="7" eb="8">
      <t>コ</t>
    </rPh>
    <rPh sb="11" eb="13">
      <t>エンリョ</t>
    </rPh>
    <rPh sb="18" eb="20">
      <t>フンシツ</t>
    </rPh>
    <rPh sb="21" eb="23">
      <t>ハソン</t>
    </rPh>
    <rPh sb="23" eb="24">
      <t>トウ</t>
    </rPh>
    <rPh sb="25" eb="27">
      <t>セキニン</t>
    </rPh>
    <rPh sb="28" eb="29">
      <t>オ</t>
    </rPh>
    <phoneticPr fontId="1"/>
  </si>
  <si>
    <t>アレルギー</t>
    <phoneticPr fontId="1"/>
  </si>
  <si>
    <t>）</t>
    <phoneticPr fontId="1"/>
  </si>
  <si>
    <t>①受講者情報</t>
    <rPh sb="1" eb="4">
      <t>ジュコウシャ</t>
    </rPh>
    <rPh sb="4" eb="6">
      <t>ジョウホウ</t>
    </rPh>
    <phoneticPr fontId="1"/>
  </si>
  <si>
    <t>排泄</t>
    <rPh sb="0" eb="1">
      <t>ハイ</t>
    </rPh>
    <rPh sb="1" eb="2">
      <t>モ</t>
    </rPh>
    <phoneticPr fontId="1"/>
  </si>
  <si>
    <t>託児の利用日</t>
    <rPh sb="0" eb="2">
      <t>タクジ</t>
    </rPh>
    <rPh sb="3" eb="6">
      <t>リヨウビ</t>
    </rPh>
    <phoneticPr fontId="1"/>
  </si>
  <si>
    <t>その他（伝えておきたいことなど）</t>
    <rPh sb="2" eb="3">
      <t>タ</t>
    </rPh>
    <rPh sb="4" eb="5">
      <t>ツタ</t>
    </rPh>
    <phoneticPr fontId="1"/>
  </si>
  <si>
    <t>復職への意欲</t>
    <rPh sb="0" eb="2">
      <t>フクショク</t>
    </rPh>
    <rPh sb="4" eb="6">
      <t>イヨク</t>
    </rPh>
    <phoneticPr fontId="1"/>
  </si>
  <si>
    <t>何で知ったのか</t>
    <rPh sb="0" eb="1">
      <t>ナニ</t>
    </rPh>
    <rPh sb="2" eb="3">
      <t>シ</t>
    </rPh>
    <phoneticPr fontId="1"/>
  </si>
  <si>
    <t>実技講習で学びたこと</t>
    <rPh sb="0" eb="4">
      <t>ジツギコウシュウ</t>
    </rPh>
    <rPh sb="5" eb="6">
      <t>マナ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</si>
  <si>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</si>
  <si>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</si>
  <si>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</si>
  <si>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</si>
  <si>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</si>
  <si>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メールアドレス</t>
    <phoneticPr fontId="1"/>
  </si>
  <si>
    <t>携帯番号</t>
    <rPh sb="0" eb="2">
      <t>ケイタイ</t>
    </rPh>
    <rPh sb="2" eb="4">
      <t>バンゴウ</t>
    </rPh>
    <phoneticPr fontId="1"/>
  </si>
  <si>
    <t>自宅番号</t>
    <rPh sb="0" eb="4">
      <t>ジタクバンゴウ</t>
    </rPh>
    <phoneticPr fontId="1"/>
  </si>
  <si>
    <t>免許取得日</t>
    <rPh sb="0" eb="2">
      <t>メンキョ</t>
    </rPh>
    <rPh sb="2" eb="5">
      <t>シュトクビ</t>
    </rPh>
    <phoneticPr fontId="1"/>
  </si>
  <si>
    <t>家族構成</t>
    <rPh sb="0" eb="4">
      <t>カゾクコウセイ</t>
    </rPh>
    <phoneticPr fontId="1"/>
  </si>
  <si>
    <t>託児の利用</t>
    <rPh sb="0" eb="2">
      <t>タクジ</t>
    </rPh>
    <rPh sb="3" eb="5">
      <t>リヨウ</t>
    </rPh>
    <phoneticPr fontId="1"/>
  </si>
  <si>
    <t>その他（要望など）</t>
    <rPh sb="2" eb="3">
      <t>タ</t>
    </rPh>
    <rPh sb="4" eb="6">
      <t>ヨウボウ</t>
    </rPh>
    <phoneticPr fontId="1"/>
  </si>
  <si>
    <t>託児の利用日</t>
    <rPh sb="0" eb="2">
      <t>タクジ</t>
    </rPh>
    <rPh sb="3" eb="6">
      <t>リヨウビ</t>
    </rPh>
    <phoneticPr fontId="1"/>
  </si>
  <si>
    <t>排泄</t>
    <rPh sb="0" eb="2">
      <t>ハイセツ</t>
    </rPh>
    <phoneticPr fontId="1"/>
  </si>
  <si>
    <t>午前中の昼寝</t>
    <rPh sb="0" eb="3">
      <t>ゴゼンチュウ</t>
    </rPh>
    <rPh sb="4" eb="6">
      <t>ヒルネ</t>
    </rPh>
    <phoneticPr fontId="1"/>
  </si>
  <si>
    <t>アレルギー</t>
    <phoneticPr fontId="1"/>
  </si>
  <si>
    <t>その他（伝えておきたいこと）</t>
    <rPh sb="2" eb="3">
      <t>タ</t>
    </rPh>
    <rPh sb="4" eb="5">
      <t>ツタ</t>
    </rPh>
    <phoneticPr fontId="1"/>
  </si>
  <si>
    <t>お子さま情報</t>
    <rPh sb="4" eb="6">
      <t>ジョウホウ</t>
    </rPh>
    <phoneticPr fontId="1"/>
  </si>
  <si>
    <t>愛称</t>
    <rPh sb="0" eb="2">
      <t>アイショウ</t>
    </rPh>
    <phoneticPr fontId="1"/>
  </si>
  <si>
    <t>平熱</t>
    <rPh sb="0" eb="2">
      <t>ヘイネツ</t>
    </rPh>
    <phoneticPr fontId="1"/>
  </si>
  <si>
    <t>受講者情報</t>
    <rPh sb="0" eb="3">
      <t>ジュコウシャ</t>
    </rPh>
    <rPh sb="3" eb="5">
      <t>ジョウホウ</t>
    </rPh>
    <phoneticPr fontId="1"/>
  </si>
  <si>
    <t>一日職場体験先リスト</t>
    <rPh sb="0" eb="7">
      <t>イチニチショクバタイケンサキ</t>
    </rPh>
    <phoneticPr fontId="1"/>
  </si>
  <si>
    <t>体験日時</t>
    <rPh sb="0" eb="4">
      <t>タイケンニチジ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</si>
  <si>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</si>
  <si>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</si>
  <si>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</si>
  <si>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</t>
    <phoneticPr fontId="1"/>
  </si>
  <si>
    <t>時</t>
    <rPh sb="0" eb="1">
      <t>ジ</t>
    </rPh>
    <phoneticPr fontId="1"/>
  </si>
  <si>
    <t>～</t>
    <phoneticPr fontId="1"/>
  </si>
  <si>
    <t>）</t>
    <phoneticPr fontId="1"/>
  </si>
  <si>
    <t>（名称</t>
    <rPh sb="1" eb="3">
      <t>メイショウ</t>
    </rPh>
    <phoneticPr fontId="1"/>
  </si>
  <si>
    <t>受講動機</t>
    <rPh sb="0" eb="2">
      <t>ジュコウ</t>
    </rPh>
    <rPh sb="2" eb="4">
      <t>ドウキ</t>
    </rPh>
    <phoneticPr fontId="1"/>
  </si>
  <si>
    <t>自宅学習での接続環境</t>
    <rPh sb="6" eb="10">
      <t>セツゾクカンキョウ</t>
    </rPh>
    <phoneticPr fontId="1"/>
  </si>
  <si>
    <t>②お子さん情報（託児の利用を希望する方のみご記入ください）</t>
    <rPh sb="5" eb="7">
      <t>ジョウホウ</t>
    </rPh>
    <rPh sb="8" eb="10">
      <t>タクジ</t>
    </rPh>
    <rPh sb="11" eb="13">
      <t>リヨウ</t>
    </rPh>
    <rPh sb="14" eb="16">
      <t>キボウ</t>
    </rPh>
    <rPh sb="18" eb="19">
      <t>カタ</t>
    </rPh>
    <rPh sb="22" eb="24">
      <t>キニュウ</t>
    </rPh>
    <phoneticPr fontId="1"/>
  </si>
  <si>
    <t>託児の利用を希望する方は，「②お子さん情報」もご記入ください。</t>
    <rPh sb="0" eb="2">
      <t>タクジ</t>
    </rPh>
    <rPh sb="3" eb="5">
      <t>リヨウ</t>
    </rPh>
    <rPh sb="6" eb="8">
      <t>キボウ</t>
    </rPh>
    <rPh sb="10" eb="11">
      <t>カタ</t>
    </rPh>
    <rPh sb="19" eb="21">
      <t>ジョウホウ</t>
    </rPh>
    <rPh sb="24" eb="26">
      <t>キニュウ</t>
    </rPh>
    <phoneticPr fontId="1"/>
  </si>
  <si>
    <t>歳</t>
    <rPh sb="0" eb="1">
      <t>サイ</t>
    </rPh>
    <phoneticPr fontId="1"/>
  </si>
  <si>
    <t>氏名</t>
    <phoneticPr fontId="1"/>
  </si>
  <si>
    <t>住所</t>
    <phoneticPr fontId="1"/>
  </si>
  <si>
    <t>氏名</t>
    <phoneticPr fontId="1"/>
  </si>
  <si>
    <t>愛称</t>
    <rPh sb="0" eb="1">
      <t>アイ</t>
    </rPh>
    <rPh sb="1" eb="2">
      <t>ショウ</t>
    </rPh>
    <phoneticPr fontId="1"/>
  </si>
  <si>
    <t>看護師復職研修受講申込書</t>
    <phoneticPr fontId="1"/>
  </si>
  <si>
    <t>備考</t>
    <rPh sb="0" eb="2">
      <t>ビコウ</t>
    </rPh>
    <phoneticPr fontId="1"/>
  </si>
  <si>
    <t>ふりがな</t>
    <phoneticPr fontId="1"/>
  </si>
  <si>
    <t>※ 満6か月以上のお子さんが対象となります。</t>
    <phoneticPr fontId="1"/>
  </si>
  <si>
    <t xml:space="preserve"> ※ 職場体験は1か所につき1回まで，同じ医療機関に2回以上は参加できません。</t>
    <rPh sb="15" eb="16">
      <t>カイ</t>
    </rPh>
    <rPh sb="21" eb="25">
      <t>イリョウキカン</t>
    </rPh>
    <rPh sb="27" eb="28">
      <t>カイ</t>
    </rPh>
    <rPh sb="28" eb="30">
      <t>イジョウ</t>
    </rPh>
    <phoneticPr fontId="1"/>
  </si>
  <si>
    <t>（職場体験）</t>
    <rPh sb="1" eb="5">
      <t>ショクバタイケン</t>
    </rPh>
    <phoneticPr fontId="1"/>
  </si>
  <si>
    <t>しのだの森ホスピタル</t>
  </si>
  <si>
    <t>稲見内科胃腸科</t>
  </si>
  <si>
    <t>えみファミリークリニック</t>
  </si>
  <si>
    <t>勝田台クリニック</t>
  </si>
  <si>
    <t>鬼倉循環器内科クリニック</t>
  </si>
  <si>
    <t>勝田台病院</t>
  </si>
  <si>
    <t>キャップスクリニック村上</t>
  </si>
  <si>
    <t>キャップスクリニック八千代緑が丘</t>
  </si>
  <si>
    <t>小松こどもクリニック</t>
  </si>
  <si>
    <t>さとう内科医院</t>
  </si>
  <si>
    <t>島田台総合病院</t>
  </si>
  <si>
    <t>セントマーガレット病院</t>
  </si>
  <si>
    <t>平良・クリニック</t>
  </si>
  <si>
    <t>中島外科胃腸内科医院</t>
  </si>
  <si>
    <t>やちよ総合診療クリニック</t>
  </si>
  <si>
    <t>八千代病院</t>
  </si>
  <si>
    <t>八千代リハビリテーション病院</t>
  </si>
  <si>
    <t>向日葵クリニック（向日葵ナースステーション）</t>
    <phoneticPr fontId="1"/>
  </si>
  <si>
    <t>職　歴</t>
    <phoneticPr fontId="1"/>
  </si>
  <si>
    <t>※ 申込書に記載されたお子さんの情報は，講師の八千代医療センター及び保育士へ提供します。</t>
    <rPh sb="2" eb="5">
      <t>モウシコミショ</t>
    </rPh>
    <rPh sb="6" eb="8">
      <t>キサイ</t>
    </rPh>
    <rPh sb="12" eb="13">
      <t>コ</t>
    </rPh>
    <rPh sb="34" eb="37">
      <t>ホイクシ</t>
    </rPh>
    <phoneticPr fontId="1"/>
  </si>
  <si>
    <t>※ 必要に応じて，おむつ，おしり拭き，着替え，タオル，ビニール袋，粉ミルク， 哺乳瓶，お湯， 昼寝用布団，おやつ，飲み物，携帯用補助便座などをご持参ください。
　(全てお名前をご記入ください。)</t>
    <rPh sb="2" eb="4">
      <t>ヒツヨウ</t>
    </rPh>
    <rPh sb="5" eb="6">
      <t>オウ</t>
    </rPh>
    <rPh sb="16" eb="17">
      <t>フ</t>
    </rPh>
    <rPh sb="19" eb="21">
      <t>キガ</t>
    </rPh>
    <rPh sb="31" eb="32">
      <t>ブクロ</t>
    </rPh>
    <rPh sb="33" eb="34">
      <t>コナ</t>
    </rPh>
    <rPh sb="61" eb="64">
      <t>ケイタイヨウ</t>
    </rPh>
    <rPh sb="64" eb="66">
      <t>ホジョ</t>
    </rPh>
    <rPh sb="66" eb="68">
      <t>ベンザ</t>
    </rPh>
    <rPh sb="82" eb="83">
      <t>スベ</t>
    </rPh>
    <rPh sb="85" eb="87">
      <t>ナマエ</t>
    </rPh>
    <rPh sb="89" eb="91">
      <t>キニュウ</t>
    </rPh>
    <phoneticPr fontId="1"/>
  </si>
  <si>
    <t>※ 前日までに37.5℃以上の発熱，または当日に嘔吐，下痢，咳，鼻水，くしゃみ（アレルギーを除く）の症状がある場合は，他のお子さんへの感染を防ぐためご利用いただけません。</t>
    <rPh sb="2" eb="4">
      <t>ゼンジツ</t>
    </rPh>
    <rPh sb="12" eb="14">
      <t>イジョウ</t>
    </rPh>
    <rPh sb="15" eb="17">
      <t>ハツネツ</t>
    </rPh>
    <rPh sb="21" eb="23">
      <t>トウジツ</t>
    </rPh>
    <rPh sb="24" eb="26">
      <t>オウト</t>
    </rPh>
    <rPh sb="27" eb="29">
      <t>ゲリ</t>
    </rPh>
    <rPh sb="30" eb="31">
      <t>セキ</t>
    </rPh>
    <rPh sb="32" eb="34">
      <t>ハナミズ</t>
    </rPh>
    <rPh sb="46" eb="47">
      <t>ノゾ</t>
    </rPh>
    <rPh sb="50" eb="52">
      <t>ショウジョウ</t>
    </rPh>
    <rPh sb="55" eb="57">
      <t>バアイ</t>
    </rPh>
    <rPh sb="59" eb="60">
      <t>ホカ</t>
    </rPh>
    <rPh sb="67" eb="69">
      <t>カンセン</t>
    </rPh>
    <rPh sb="70" eb="71">
      <t>フセ</t>
    </rPh>
    <rPh sb="75" eb="77">
      <t>リヨウ</t>
    </rPh>
    <phoneticPr fontId="1"/>
  </si>
  <si>
    <t>※ 看護師免許（准看護師免許）の写しを添付してください。
※ 研修期間における損害事故及び賠償事故に備え，受講者には研修補償制度に加入していただきます（費用は市が負担します）。
※ 申込書及び看護師免許の写しに記載された受講者の情報は，講師の八千代医療センター及び職場体験先の医療機関，保険会社へ提供します。</t>
    <phoneticPr fontId="1"/>
  </si>
  <si>
    <t>実技講習，職場体験で具体的に何を学びたいですか？</t>
    <phoneticPr fontId="1"/>
  </si>
  <si>
    <t>職場体験で学びたいこと</t>
    <rPh sb="0" eb="2">
      <t>ショクバ</t>
    </rPh>
    <rPh sb="2" eb="4">
      <t>タイケン</t>
    </rPh>
    <rPh sb="5" eb="6">
      <t>マナ</t>
    </rPh>
    <phoneticPr fontId="1"/>
  </si>
  <si>
    <t>希望する職場体験先①</t>
    <rPh sb="4" eb="6">
      <t>ショクバ</t>
    </rPh>
    <rPh sb="6" eb="8">
      <t>タイケン</t>
    </rPh>
    <rPh sb="8" eb="9">
      <t>サキ</t>
    </rPh>
    <phoneticPr fontId="1"/>
  </si>
  <si>
    <t>希望する職場体験先②</t>
    <rPh sb="0" eb="2">
      <t>キボウ</t>
    </rPh>
    <rPh sb="4" eb="6">
      <t>ショクバ</t>
    </rPh>
    <rPh sb="6" eb="8">
      <t>タイケン</t>
    </rPh>
    <rPh sb="8" eb="9">
      <t>サキ</t>
    </rPh>
    <phoneticPr fontId="1"/>
  </si>
  <si>
    <t>希望する職場体験先③</t>
    <rPh sb="0" eb="2">
      <t>キボウ</t>
    </rPh>
    <rPh sb="4" eb="6">
      <t>ショクバ</t>
    </rPh>
    <rPh sb="6" eb="8">
      <t>タイケン</t>
    </rPh>
    <rPh sb="8" eb="9">
      <t>サキ</t>
    </rPh>
    <phoneticPr fontId="1"/>
  </si>
  <si>
    <t>① 医療機関名</t>
    <rPh sb="2" eb="4">
      <t>イリョウ</t>
    </rPh>
    <rPh sb="4" eb="6">
      <t>キカン</t>
    </rPh>
    <rPh sb="6" eb="7">
      <t>メイ</t>
    </rPh>
    <phoneticPr fontId="1"/>
  </si>
  <si>
    <t>② 医療機関名</t>
    <rPh sb="2" eb="4">
      <t>イリョウ</t>
    </rPh>
    <rPh sb="4" eb="6">
      <t>キカン</t>
    </rPh>
    <rPh sb="6" eb="7">
      <t>メイ</t>
    </rPh>
    <phoneticPr fontId="1"/>
  </si>
  <si>
    <t>③ 医療機関名</t>
    <rPh sb="2" eb="4">
      <t>イリョウ</t>
    </rPh>
    <rPh sb="4" eb="6">
      <t>キカン</t>
    </rPh>
    <rPh sb="6" eb="7">
      <t>メイ</t>
    </rPh>
    <phoneticPr fontId="1"/>
  </si>
  <si>
    <r>
      <t>希望する職場体験先</t>
    </r>
    <r>
      <rPr>
        <sz val="11"/>
        <color theme="1"/>
        <rFont val="HG丸ｺﾞｼｯｸM-PRO"/>
        <family val="3"/>
        <charset val="128"/>
      </rPr>
      <t xml:space="preserve">
</t>
    </r>
    <r>
      <rPr>
        <b/>
        <sz val="11"/>
        <color theme="1"/>
        <rFont val="HG丸ｺﾞｼｯｸM-PRO"/>
        <family val="3"/>
        <charset val="128"/>
      </rPr>
      <t>別紙「職場体験先一覧」を参照し，ご記入ください。</t>
    </r>
    <rPh sb="0" eb="2">
      <t>キボウ</t>
    </rPh>
    <rPh sb="4" eb="8">
      <t>ショクバタイケン</t>
    </rPh>
    <rPh sb="8" eb="9">
      <t>サキ</t>
    </rPh>
    <rPh sb="11" eb="13">
      <t>ベッシ</t>
    </rPh>
    <rPh sb="23" eb="25">
      <t>サンショウ</t>
    </rPh>
    <rPh sb="28" eb="30">
      <t>キニュウ</t>
    </rPh>
    <phoneticPr fontId="1"/>
  </si>
  <si>
    <t>希望する職場体験日数
（最大3日参加可能）</t>
    <rPh sb="0" eb="2">
      <t>キボウ</t>
    </rPh>
    <rPh sb="4" eb="6">
      <t>ショクバ</t>
    </rPh>
    <rPh sb="6" eb="10">
      <t>タイケンニッスウ</t>
    </rPh>
    <rPh sb="12" eb="14">
      <t>サイダイ</t>
    </rPh>
    <rPh sb="15" eb="16">
      <t>ニチ</t>
    </rPh>
    <rPh sb="16" eb="18">
      <t>サンカ</t>
    </rPh>
    <rPh sb="18" eb="20">
      <t>カノウ</t>
    </rPh>
    <phoneticPr fontId="1"/>
  </si>
  <si>
    <t>希望する職場体験日数</t>
    <rPh sb="0" eb="2">
      <t>キボウ</t>
    </rPh>
    <rPh sb="4" eb="8">
      <t>ショクバタイケン</t>
    </rPh>
    <rPh sb="8" eb="10">
      <t>ニッスウ</t>
    </rPh>
    <phoneticPr fontId="1"/>
  </si>
  <si>
    <t xml:space="preserve"> 職場体験の希望日，遅刻・早退予定，自宅学習のみ受講希望の場合など記入してください。</t>
    <rPh sb="1" eb="5">
      <t>ショクバタイケン</t>
    </rPh>
    <rPh sb="6" eb="9">
      <t>キボウビ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</si>
</sst>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&quot;月&quot;d&quot;日&quot;;@"/>
    <numFmt numFmtId="177" formatCode="0&quot;歳&quot;"/>
    <numFmt numFmtId="178" formatCode="0.0&quot;℃&quot;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.5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56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4" borderId="1" xfId="0" applyFont="1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0" borderId="0" xfId="0" applyFill="1" applyAlignment="1" applyProtection="1">
      <alignment vertical="center"/>
      <protection locked="0"/>
    </xf>
    <xf numFmtId="0" fontId="7" fillId="0" borderId="1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0" fillId="0" borderId="0" xfId="0" applyAlignment="1" applyProtection="1">
      <alignment vertical="center" wrapText="1"/>
      <protection locked="0"/>
    </xf>
    <xf numFmtId="0" fontId="3" fillId="0" borderId="0" xfId="0" applyFont="1" applyProtection="1">
      <alignment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5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3" fillId="0" borderId="10" xfId="0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3" fillId="0" borderId="11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3" fillId="0" borderId="4" xfId="0" applyFont="1" applyBorder="1" applyAlignment="1" applyProtection="1">
      <protection locked="0"/>
    </xf>
    <xf numFmtId="0" fontId="3" fillId="0" borderId="8" xfId="0" applyFont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 applyProtection="1">
      <protection locked="0"/>
    </xf>
    <xf numFmtId="0" fontId="3" fillId="0" borderId="7" xfId="0" applyFont="1" applyBorder="1" applyAlignment="1" applyProtection="1"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2" fillId="0" borderId="5" xfId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このシートは使用しないでください!$A$79" lockText="1" noThreeD="1"/>
</file>

<file path=xl/ctrlProps/ctrlProp2.xml><?xml version="1.0" encoding="utf-8"?>
<formControlPr xmlns="http://schemas.microsoft.com/office/spreadsheetml/2009/9/main" objectType="CheckBox" fmlaLink="このシートは使用しないでください!$A$80" lockText="1" noThreeD="1"/>
</file>

<file path=xl/ctrlProps/ctrlProp3.xml><?xml version="1.0" encoding="utf-8"?>
<formControlPr xmlns="http://schemas.microsoft.com/office/spreadsheetml/2009/9/main" objectType="CheckBox" fmlaLink="このシートは使用しないでください!$A$78" lockText="1" noThreeD="1"/>
</file>

<file path=xl/ctrlProps/ctrlProp4.xml><?xml version="1.0" encoding="utf-8"?>
<formControlPr xmlns="http://schemas.microsoft.com/office/spreadsheetml/2009/9/main" objectType="CheckBox" fmlaLink="このシートは使用しないでください!$A$76" lockText="1" noThreeD="1"/>
</file>

<file path=xl/ctrlProps/ctrlProp5.xml><?xml version="1.0" encoding="utf-8"?>
<formControlPr xmlns="http://schemas.microsoft.com/office/spreadsheetml/2009/9/main" objectType="CheckBox" fmlaLink="このシートは使用しないでください!$A$77" lockText="1" noThreeD="1"/>
</file>

<file path=xl/ctrlProps/ctrlProp6.xml><?xml version="1.0" encoding="utf-8"?>
<formControlPr xmlns="http://schemas.microsoft.com/office/spreadsheetml/2009/9/main" objectType="Radio" firstButton="1" fmlaLink="このシートは使用しないでください!$A$15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fmlaLink="このシートは使用しないでください!$A$16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fmlaLink="このシートは使用しないでください!$A$24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firstButton="1" fmlaLink="このシートは使用しないでください!$A$32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firstButton="1" fmlaLink="このシートは使用しないでください!$A$33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firstButton="1" fmlaLink="このシートは使用しないでください!$A$34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firstButton="1" fmlaLink="このシートは使用しないでください!$A$35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firstButton="1" fmlaLink="このシートは使用しないでください!$A$19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41</xdr:row>
          <xdr:rowOff>30480</xdr:rowOff>
        </xdr:from>
        <xdr:to>
          <xdr:col>8</xdr:col>
          <xdr:colOff>45720</xdr:colOff>
          <xdr:row>42</xdr:row>
          <xdr:rowOff>22860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スマートフォン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41</xdr:row>
          <xdr:rowOff>7620</xdr:rowOff>
        </xdr:from>
        <xdr:to>
          <xdr:col>25</xdr:col>
          <xdr:colOff>198120</xdr:colOff>
          <xdr:row>42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プリンター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41</xdr:row>
          <xdr:rowOff>22860</xdr:rowOff>
        </xdr:from>
        <xdr:to>
          <xdr:col>16</xdr:col>
          <xdr:colOff>121920</xdr:colOff>
          <xdr:row>42</xdr:row>
          <xdr:rowOff>22860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パソコン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41</xdr:row>
          <xdr:rowOff>251460</xdr:rowOff>
        </xdr:from>
        <xdr:to>
          <xdr:col>10</xdr:col>
          <xdr:colOff>190500</xdr:colOff>
          <xdr:row>42</xdr:row>
          <xdr:rowOff>236220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視聴機器なし（個別対応）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</xdr:colOff>
          <xdr:row>41</xdr:row>
          <xdr:rowOff>22860</xdr:rowOff>
        </xdr:from>
        <xdr:to>
          <xdr:col>19</xdr:col>
          <xdr:colOff>213360</xdr:colOff>
          <xdr:row>42</xdr:row>
          <xdr:rowOff>22860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5720" rIns="0" bIns="4572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タブレット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23</xdr:row>
          <xdr:rowOff>7620</xdr:rowOff>
        </xdr:from>
        <xdr:to>
          <xdr:col>14</xdr:col>
          <xdr:colOff>45720</xdr:colOff>
          <xdr:row>24</xdr:row>
          <xdr:rowOff>22860</xdr:rowOff>
        </xdr:to>
        <xdr:sp macro="" textlink="">
          <xdr:nvSpPr>
            <xdr:cNvPr id="1125" name="Option Button 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近々復職を考えている（半年以内）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23</xdr:row>
          <xdr:rowOff>7620</xdr:rowOff>
        </xdr:from>
        <xdr:to>
          <xdr:col>22</xdr:col>
          <xdr:colOff>45720</xdr:colOff>
          <xdr:row>24</xdr:row>
          <xdr:rowOff>38100</xdr:rowOff>
        </xdr:to>
        <xdr:sp macro="" textlink="">
          <xdr:nvSpPr>
            <xdr:cNvPr id="1128" name="Option Button 2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1年以内には復職したい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23</xdr:row>
          <xdr:rowOff>251460</xdr:rowOff>
        </xdr:from>
        <xdr:to>
          <xdr:col>12</xdr:col>
          <xdr:colOff>144780</xdr:colOff>
          <xdr:row>25</xdr:row>
          <xdr:rowOff>38100</xdr:rowOff>
        </xdr:to>
        <xdr:sp macro="" textlink="">
          <xdr:nvSpPr>
            <xdr:cNvPr id="1129" name="Option Button 3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ゆくゆくは復職を考えている（1年後以降）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24</xdr:row>
          <xdr:rowOff>0</xdr:rowOff>
        </xdr:from>
        <xdr:to>
          <xdr:col>15</xdr:col>
          <xdr:colOff>121920</xdr:colOff>
          <xdr:row>25</xdr:row>
          <xdr:rowOff>38100</xdr:rowOff>
        </xdr:to>
        <xdr:sp macro="" textlink="">
          <xdr:nvSpPr>
            <xdr:cNvPr id="1131" name="Option Button 4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24</xdr:row>
          <xdr:rowOff>228600</xdr:rowOff>
        </xdr:from>
        <xdr:to>
          <xdr:col>6</xdr:col>
          <xdr:colOff>83820</xdr:colOff>
          <xdr:row>26</xdr:row>
          <xdr:rowOff>99060</xdr:rowOff>
        </xdr:to>
        <xdr:sp macro="" textlink="">
          <xdr:nvSpPr>
            <xdr:cNvPr id="1136" name="Option Button 5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広報やちよ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</xdr:colOff>
          <xdr:row>25</xdr:row>
          <xdr:rowOff>0</xdr:rowOff>
        </xdr:from>
        <xdr:to>
          <xdr:col>14</xdr:col>
          <xdr:colOff>152400</xdr:colOff>
          <xdr:row>26</xdr:row>
          <xdr:rowOff>83820</xdr:rowOff>
        </xdr:to>
        <xdr:sp macro="" textlink="">
          <xdr:nvSpPr>
            <xdr:cNvPr id="1140" name="Option Button 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やちよ情報メール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137160</xdr:colOff>
          <xdr:row>24</xdr:row>
          <xdr:rowOff>213360</xdr:rowOff>
        </xdr:from>
        <xdr:to>
          <xdr:col>20</xdr:col>
          <xdr:colOff>99060</xdr:colOff>
          <xdr:row>26</xdr:row>
          <xdr:rowOff>106680</xdr:rowOff>
        </xdr:to>
        <xdr:sp macro="" textlink="">
          <xdr:nvSpPr>
            <xdr:cNvPr id="1141" name="Option Button 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市公式LINE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24</xdr:row>
          <xdr:rowOff>205740</xdr:rowOff>
        </xdr:from>
        <xdr:to>
          <xdr:col>25</xdr:col>
          <xdr:colOff>114300</xdr:colOff>
          <xdr:row>26</xdr:row>
          <xdr:rowOff>99060</xdr:rowOff>
        </xdr:to>
        <xdr:sp macro="" textlink="">
          <xdr:nvSpPr>
            <xdr:cNvPr id="1142" name="Option Button 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市公式X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25</xdr:row>
          <xdr:rowOff>205740</xdr:rowOff>
        </xdr:from>
        <xdr:to>
          <xdr:col>7</xdr:col>
          <xdr:colOff>106680</xdr:colOff>
          <xdr:row>27</xdr:row>
          <xdr:rowOff>45720</xdr:rowOff>
        </xdr:to>
        <xdr:sp macro="" textlink="">
          <xdr:nvSpPr>
            <xdr:cNvPr id="1143" name="Option Button 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市内の施設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26</xdr:row>
          <xdr:rowOff>152400</xdr:rowOff>
        </xdr:from>
        <xdr:to>
          <xdr:col>6</xdr:col>
          <xdr:colOff>99060</xdr:colOff>
          <xdr:row>28</xdr:row>
          <xdr:rowOff>45720</xdr:rowOff>
        </xdr:to>
        <xdr:sp macro="" textlink="">
          <xdr:nvSpPr>
            <xdr:cNvPr id="1144" name="Option Button 1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24</xdr:row>
          <xdr:rowOff>220980</xdr:rowOff>
        </xdr:from>
        <xdr:to>
          <xdr:col>9</xdr:col>
          <xdr:colOff>60960</xdr:colOff>
          <xdr:row>26</xdr:row>
          <xdr:rowOff>76200</xdr:rowOff>
        </xdr:to>
        <xdr:sp macro="" textlink="">
          <xdr:nvSpPr>
            <xdr:cNvPr id="1139" name="Option Button 11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市HP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350520</xdr:colOff>
          <xdr:row>22</xdr:row>
          <xdr:rowOff>83820</xdr:rowOff>
        </xdr:from>
        <xdr:to>
          <xdr:col>27</xdr:col>
          <xdr:colOff>182880</xdr:colOff>
          <xdr:row>25</xdr:row>
          <xdr:rowOff>68580</xdr:rowOff>
        </xdr:to>
        <xdr:sp macro="" textlink="">
          <xdr:nvSpPr>
            <xdr:cNvPr id="1145" name="Group Box 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43</xdr:row>
          <xdr:rowOff>7620</xdr:rowOff>
        </xdr:from>
        <xdr:to>
          <xdr:col>6</xdr:col>
          <xdr:colOff>68580</xdr:colOff>
          <xdr:row>44</xdr:row>
          <xdr:rowOff>0</xdr:rowOff>
        </xdr:to>
        <xdr:sp macro="" textlink="">
          <xdr:nvSpPr>
            <xdr:cNvPr id="1149" name="Option Button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43</xdr:row>
          <xdr:rowOff>22860</xdr:rowOff>
        </xdr:from>
        <xdr:to>
          <xdr:col>17</xdr:col>
          <xdr:colOff>106680</xdr:colOff>
          <xdr:row>44</xdr:row>
          <xdr:rowOff>22860</xdr:rowOff>
        </xdr:to>
        <xdr:sp macro="" textlink="">
          <xdr:nvSpPr>
            <xdr:cNvPr id="1150" name="Option Button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43</xdr:row>
          <xdr:rowOff>0</xdr:rowOff>
        </xdr:from>
        <xdr:to>
          <xdr:col>22</xdr:col>
          <xdr:colOff>38100</xdr:colOff>
          <xdr:row>44</xdr:row>
          <xdr:rowOff>22860</xdr:rowOff>
        </xdr:to>
        <xdr:sp macro="" textlink="">
          <xdr:nvSpPr>
            <xdr:cNvPr id="1152" name="Group Box 2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64</xdr:row>
          <xdr:rowOff>22860</xdr:rowOff>
        </xdr:from>
        <xdr:to>
          <xdr:col>7</xdr:col>
          <xdr:colOff>121920</xdr:colOff>
          <xdr:row>65</xdr:row>
          <xdr:rowOff>0</xdr:rowOff>
        </xdr:to>
        <xdr:sp macro="" textlink="">
          <xdr:nvSpPr>
            <xdr:cNvPr id="1153" name="Option Button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両日利用する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64</xdr:row>
          <xdr:rowOff>22860</xdr:rowOff>
        </xdr:from>
        <xdr:to>
          <xdr:col>16</xdr:col>
          <xdr:colOff>121920</xdr:colOff>
          <xdr:row>65</xdr:row>
          <xdr:rowOff>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１月１６日（土）の実技講習のみ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83820</xdr:colOff>
          <xdr:row>64</xdr:row>
          <xdr:rowOff>22860</xdr:rowOff>
        </xdr:from>
        <xdr:to>
          <xdr:col>25</xdr:col>
          <xdr:colOff>175260</xdr:colOff>
          <xdr:row>65</xdr:row>
          <xdr:rowOff>0</xdr:rowOff>
        </xdr:to>
        <xdr:sp macro="" textlink="">
          <xdr:nvSpPr>
            <xdr:cNvPr id="1155" name="Option Button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２月　６日（土）の座談会のみ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64</xdr:row>
          <xdr:rowOff>251460</xdr:rowOff>
        </xdr:from>
        <xdr:to>
          <xdr:col>6</xdr:col>
          <xdr:colOff>99060</xdr:colOff>
          <xdr:row>65</xdr:row>
          <xdr:rowOff>251460</xdr:rowOff>
        </xdr:to>
        <xdr:sp macro="" textlink="">
          <xdr:nvSpPr>
            <xdr:cNvPr id="1156" name="Option Button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自分でできる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65</xdr:row>
          <xdr:rowOff>22860</xdr:rowOff>
        </xdr:from>
        <xdr:to>
          <xdr:col>13</xdr:col>
          <xdr:colOff>160020</xdr:colOff>
          <xdr:row>65</xdr:row>
          <xdr:rowOff>251460</xdr:rowOff>
        </xdr:to>
        <xdr:sp macro="" textlink="">
          <xdr:nvSpPr>
            <xdr:cNvPr id="1157" name="Option Button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おむつ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63</xdr:row>
          <xdr:rowOff>99060</xdr:rowOff>
        </xdr:from>
        <xdr:to>
          <xdr:col>25</xdr:col>
          <xdr:colOff>289560</xdr:colOff>
          <xdr:row>65</xdr:row>
          <xdr:rowOff>68580</xdr:rowOff>
        </xdr:to>
        <xdr:sp macro="" textlink="">
          <xdr:nvSpPr>
            <xdr:cNvPr id="1159" name="Group Box 4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449580</xdr:colOff>
          <xdr:row>64</xdr:row>
          <xdr:rowOff>236220</xdr:rowOff>
        </xdr:from>
        <xdr:to>
          <xdr:col>16</xdr:col>
          <xdr:colOff>236220</xdr:colOff>
          <xdr:row>66</xdr:row>
          <xdr:rowOff>0</xdr:rowOff>
        </xdr:to>
        <xdr:sp macro="" textlink="">
          <xdr:nvSpPr>
            <xdr:cNvPr id="1160" name="Group Box 5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66</xdr:row>
          <xdr:rowOff>0</xdr:rowOff>
        </xdr:from>
        <xdr:to>
          <xdr:col>4</xdr:col>
          <xdr:colOff>175260</xdr:colOff>
          <xdr:row>66</xdr:row>
          <xdr:rowOff>259080</xdr:rowOff>
        </xdr:to>
        <xdr:sp macro="" textlink="">
          <xdr:nvSpPr>
            <xdr:cNvPr id="1161" name="Option Button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66</xdr:row>
          <xdr:rowOff>0</xdr:rowOff>
        </xdr:from>
        <xdr:to>
          <xdr:col>17</xdr:col>
          <xdr:colOff>198120</xdr:colOff>
          <xdr:row>66</xdr:row>
          <xdr:rowOff>236220</xdr:rowOff>
        </xdr:to>
        <xdr:sp macro="" textlink="">
          <xdr:nvSpPr>
            <xdr:cNvPr id="1162" name="Option Button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67</xdr:row>
          <xdr:rowOff>22860</xdr:rowOff>
        </xdr:from>
        <xdr:to>
          <xdr:col>6</xdr:col>
          <xdr:colOff>60960</xdr:colOff>
          <xdr:row>68</xdr:row>
          <xdr:rowOff>0</xdr:rowOff>
        </xdr:to>
        <xdr:sp macro="" textlink="">
          <xdr:nvSpPr>
            <xdr:cNvPr id="1163" name="Option Button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68</xdr:row>
          <xdr:rowOff>7620</xdr:rowOff>
        </xdr:from>
        <xdr:to>
          <xdr:col>6</xdr:col>
          <xdr:colOff>60960</xdr:colOff>
          <xdr:row>69</xdr:row>
          <xdr:rowOff>0</xdr:rowOff>
        </xdr:to>
        <xdr:sp macro="" textlink="">
          <xdr:nvSpPr>
            <xdr:cNvPr id="1164" name="Option Button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65</xdr:row>
          <xdr:rowOff>251460</xdr:rowOff>
        </xdr:from>
        <xdr:to>
          <xdr:col>19</xdr:col>
          <xdr:colOff>152400</xdr:colOff>
          <xdr:row>67</xdr:row>
          <xdr:rowOff>30480</xdr:rowOff>
        </xdr:to>
        <xdr:sp macro="" textlink="">
          <xdr:nvSpPr>
            <xdr:cNvPr id="1166" name="Group Box 7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502920</xdr:colOff>
          <xdr:row>66</xdr:row>
          <xdr:rowOff>259080</xdr:rowOff>
        </xdr:from>
        <xdr:to>
          <xdr:col>7</xdr:col>
          <xdr:colOff>45720</xdr:colOff>
          <xdr:row>69</xdr:row>
          <xdr:rowOff>45720</xdr:rowOff>
        </xdr:to>
        <xdr:sp macro="" textlink="">
          <xdr:nvSpPr>
            <xdr:cNvPr id="1168" name="Group Box 8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80011</xdr:colOff>
      <xdr:row>86</xdr:row>
      <xdr:rowOff>167641</xdr:rowOff>
    </xdr:from>
    <xdr:to>
      <xdr:col>25</xdr:col>
      <xdr:colOff>281940</xdr:colOff>
      <xdr:row>90</xdr:row>
      <xdr:rowOff>167640</xdr:rowOff>
    </xdr:to>
    <xdr:sp macro="" textlink="">
      <xdr:nvSpPr>
        <xdr:cNvPr id="3" name="角丸四角形 2"/>
        <xdr:cNvSpPr/>
      </xdr:nvSpPr>
      <xdr:spPr>
        <a:xfrm>
          <a:off x="3128011" y="19560541"/>
          <a:ext cx="3577589" cy="7238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ス</a:t>
          </a:r>
          <a:r>
            <a:rPr kumimoji="1" lang="en-US" altLang="ja-JP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kumimoji="1" lang="ja-JP" altLang="en-US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番号：</a:t>
          </a:r>
          <a:r>
            <a:rPr kumimoji="1" lang="en-US" altLang="ja-JP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047-483-2665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メールアドレス：</a:t>
          </a:r>
          <a:r>
            <a:rPr kumimoji="1" lang="en-US" altLang="ja-JP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chiikiiryou@city.yachiyo.chiba.jp</a:t>
          </a: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提出期限：令和８年１１月１３日（金）　</a:t>
          </a:r>
          <a:r>
            <a:rPr kumimoji="1" lang="en-US" altLang="ja-JP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必着</a:t>
          </a:r>
        </a:p>
        <a:p>
          <a:pPr algn="l"/>
          <a:endParaRPr kumimoji="1" lang="ja-JP" altLang="en-US" sz="14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</xdr:colOff>
          <xdr:row>35</xdr:row>
          <xdr:rowOff>0</xdr:rowOff>
        </xdr:from>
        <xdr:to>
          <xdr:col>10</xdr:col>
          <xdr:colOff>30480</xdr:colOff>
          <xdr:row>35</xdr:row>
          <xdr:rowOff>396240</xdr:rowOff>
        </xdr:to>
        <xdr:sp macro="" textlink="">
          <xdr:nvSpPr>
            <xdr:cNvPr id="1179" name="Option Button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167640</xdr:colOff>
          <xdr:row>35</xdr:row>
          <xdr:rowOff>7620</xdr:rowOff>
        </xdr:from>
        <xdr:to>
          <xdr:col>10</xdr:col>
          <xdr:colOff>7620</xdr:colOff>
          <xdr:row>36</xdr:row>
          <xdr:rowOff>0</xdr:rowOff>
        </xdr:to>
        <xdr:sp macro="" textlink="">
          <xdr:nvSpPr>
            <xdr:cNvPr id="1180" name="Option Button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</xdr:colOff>
          <xdr:row>35</xdr:row>
          <xdr:rowOff>15240</xdr:rowOff>
        </xdr:from>
        <xdr:to>
          <xdr:col>14</xdr:col>
          <xdr:colOff>167640</xdr:colOff>
          <xdr:row>36</xdr:row>
          <xdr:rowOff>15240</xdr:rowOff>
        </xdr:to>
        <xdr:sp macro="" textlink="">
          <xdr:nvSpPr>
            <xdr:cNvPr id="1181" name="Option Button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502920</xdr:colOff>
          <xdr:row>34</xdr:row>
          <xdr:rowOff>129540</xdr:rowOff>
        </xdr:from>
        <xdr:to>
          <xdr:col>16</xdr:col>
          <xdr:colOff>129540</xdr:colOff>
          <xdr:row>36</xdr:row>
          <xdr:rowOff>38100</xdr:rowOff>
        </xdr:to>
        <xdr:sp macro="" textlink="">
          <xdr:nvSpPr>
            <xdr:cNvPr id="1182" name="Group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158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B100"/>
  <sheetViews>
    <sheetView showGridLines="0" tabSelected="1" view="pageBreakPreview" zoomScaleNormal="100" zoomScaleSheetLayoutView="100" workbookViewId="0">
      <selection activeCell="B5" sqref="B5:K5"/>
    </sheetView>
  </sheetViews>
  <sheetFormatPr defaultColWidth="8.69921875" defaultRowHeight="13.2" x14ac:dyDescent="0.45"/>
  <cols>
    <col min="1" max="1" width="14.09765625" style="3" customWidth="1"/>
    <col min="2" max="2" width="7" style="3" customWidth="1"/>
    <col min="3" max="7" width="2.69921875" style="4" customWidth="1"/>
    <col min="8" max="8" width="2.69921875" style="5" customWidth="1"/>
    <col min="9" max="16" width="2.69921875" style="3" customWidth="1"/>
    <col min="17" max="17" width="3.3984375" style="3" customWidth="1"/>
    <col min="18" max="19" width="2.69921875" style="3" customWidth="1"/>
    <col min="20" max="20" width="3.09765625" style="3" customWidth="1"/>
    <col min="21" max="25" width="2.69921875" style="3" customWidth="1"/>
    <col min="26" max="26" width="4.09765625" style="3" customWidth="1"/>
    <col min="27" max="27" width="1.19921875" style="3" customWidth="1"/>
    <col min="28" max="16384" width="8.69921875" style="3"/>
  </cols>
  <sheetData>
    <row r="1" spans="1:28" ht="15" customHeight="1" x14ac:dyDescent="0.45">
      <c r="A1" s="137" t="s">
        <v>78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90"/>
    </row>
    <row r="2" spans="1:28" ht="15" customHeight="1" x14ac:dyDescent="0.4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90"/>
    </row>
    <row r="3" spans="1:28" ht="6" customHeight="1" x14ac:dyDescent="0.4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Y3" s="56"/>
      <c r="Z3" s="56"/>
      <c r="AA3" s="90"/>
    </row>
    <row r="4" spans="1:28" ht="18" customHeight="1" x14ac:dyDescent="0.45">
      <c r="A4" s="83" t="s">
        <v>31</v>
      </c>
      <c r="L4" s="7"/>
      <c r="M4" s="7"/>
      <c r="N4" s="6"/>
      <c r="O4" s="7"/>
      <c r="P4" s="6"/>
      <c r="R4" s="8"/>
      <c r="S4" s="8"/>
      <c r="T4" s="8"/>
      <c r="U4" s="8"/>
      <c r="V4" s="8"/>
      <c r="W4" s="8"/>
      <c r="Y4" s="8"/>
      <c r="Z4" s="8"/>
      <c r="AA4" s="90"/>
    </row>
    <row r="5" spans="1:28" ht="19.95" customHeight="1" x14ac:dyDescent="0.45">
      <c r="A5" s="9" t="s">
        <v>0</v>
      </c>
      <c r="B5" s="159"/>
      <c r="C5" s="160"/>
      <c r="D5" s="160"/>
      <c r="E5" s="160"/>
      <c r="F5" s="160"/>
      <c r="G5" s="160"/>
      <c r="H5" s="160"/>
      <c r="I5" s="160"/>
      <c r="J5" s="160"/>
      <c r="K5" s="161"/>
      <c r="L5" s="153" t="s">
        <v>19</v>
      </c>
      <c r="M5" s="154"/>
      <c r="N5" s="100"/>
      <c r="O5" s="101"/>
      <c r="P5" s="101"/>
      <c r="Q5" s="101"/>
      <c r="R5" s="101"/>
      <c r="S5" s="173" t="s">
        <v>62</v>
      </c>
      <c r="T5" s="101"/>
      <c r="U5" s="101"/>
      <c r="V5" s="173" t="s">
        <v>63</v>
      </c>
      <c r="W5" s="101"/>
      <c r="X5" s="101"/>
      <c r="Y5" s="101"/>
      <c r="Z5" s="122" t="s">
        <v>61</v>
      </c>
      <c r="AA5" s="90"/>
    </row>
    <row r="6" spans="1:28" ht="19.95" customHeight="1" x14ac:dyDescent="0.45">
      <c r="A6" s="106" t="s">
        <v>74</v>
      </c>
      <c r="B6" s="107"/>
      <c r="C6" s="108"/>
      <c r="D6" s="108"/>
      <c r="E6" s="108"/>
      <c r="F6" s="108"/>
      <c r="G6" s="108"/>
      <c r="H6" s="108"/>
      <c r="I6" s="108"/>
      <c r="J6" s="108"/>
      <c r="K6" s="109"/>
      <c r="L6" s="155"/>
      <c r="M6" s="156"/>
      <c r="N6" s="102"/>
      <c r="O6" s="103"/>
      <c r="P6" s="103"/>
      <c r="Q6" s="103"/>
      <c r="R6" s="103"/>
      <c r="S6" s="174"/>
      <c r="T6" s="103"/>
      <c r="U6" s="103"/>
      <c r="V6" s="174"/>
      <c r="W6" s="103"/>
      <c r="X6" s="103"/>
      <c r="Y6" s="103"/>
      <c r="Z6" s="175"/>
      <c r="AA6" s="90"/>
    </row>
    <row r="7" spans="1:28" ht="19.95" customHeight="1" x14ac:dyDescent="0.45">
      <c r="A7" s="140"/>
      <c r="B7" s="162"/>
      <c r="C7" s="163"/>
      <c r="D7" s="163"/>
      <c r="E7" s="163"/>
      <c r="F7" s="163"/>
      <c r="G7" s="163"/>
      <c r="H7" s="163"/>
      <c r="I7" s="163"/>
      <c r="J7" s="163"/>
      <c r="K7" s="164"/>
      <c r="L7" s="157"/>
      <c r="M7" s="158"/>
      <c r="N7" s="176" t="s">
        <v>16</v>
      </c>
      <c r="O7" s="177"/>
      <c r="P7" s="177"/>
      <c r="Q7" s="177"/>
      <c r="R7" s="177"/>
      <c r="S7" s="177"/>
      <c r="T7" s="177"/>
      <c r="U7" s="177"/>
      <c r="V7" s="177"/>
      <c r="W7" s="178"/>
      <c r="X7" s="178"/>
      <c r="Y7" s="178"/>
      <c r="Z7" s="82" t="s">
        <v>17</v>
      </c>
      <c r="AA7" s="91"/>
    </row>
    <row r="8" spans="1:28" ht="19.95" customHeight="1" x14ac:dyDescent="0.45">
      <c r="A8" s="139" t="s">
        <v>75</v>
      </c>
      <c r="B8" s="39" t="s">
        <v>1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7"/>
      <c r="AA8" s="90"/>
      <c r="AB8" s="47"/>
    </row>
    <row r="9" spans="1:28" ht="19.95" customHeight="1" x14ac:dyDescent="0.45">
      <c r="A9" s="140"/>
      <c r="B9" s="14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9"/>
      <c r="AA9" s="90"/>
    </row>
    <row r="10" spans="1:28" ht="19.95" customHeight="1" x14ac:dyDescent="0.45">
      <c r="A10" s="139" t="s">
        <v>2</v>
      </c>
      <c r="B10" s="165"/>
      <c r="C10" s="116"/>
      <c r="D10" s="116"/>
      <c r="E10" s="116"/>
      <c r="F10" s="116"/>
      <c r="G10" s="116"/>
      <c r="H10" s="116"/>
      <c r="I10" s="116"/>
      <c r="J10" s="116"/>
      <c r="K10" s="116"/>
      <c r="L10" s="153" t="s">
        <v>18</v>
      </c>
      <c r="M10" s="154"/>
      <c r="N10" s="11" t="s">
        <v>3</v>
      </c>
      <c r="O10" s="12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4"/>
      <c r="AA10" s="90"/>
    </row>
    <row r="11" spans="1:28" ht="19.95" customHeight="1" x14ac:dyDescent="0.45">
      <c r="A11" s="140"/>
      <c r="B11" s="166"/>
      <c r="C11" s="127"/>
      <c r="D11" s="127"/>
      <c r="E11" s="127"/>
      <c r="F11" s="127"/>
      <c r="G11" s="127"/>
      <c r="H11" s="127"/>
      <c r="I11" s="127"/>
      <c r="J11" s="127"/>
      <c r="K11" s="127"/>
      <c r="L11" s="157"/>
      <c r="M11" s="158"/>
      <c r="N11" s="13" t="s">
        <v>5</v>
      </c>
      <c r="O11" s="2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6"/>
      <c r="AA11" s="90"/>
    </row>
    <row r="12" spans="1:28" ht="19.95" customHeight="1" x14ac:dyDescent="0.45">
      <c r="A12" s="139" t="s">
        <v>4</v>
      </c>
      <c r="B12" s="100"/>
      <c r="C12" s="101"/>
      <c r="D12" s="101"/>
      <c r="E12" s="114" t="s">
        <v>62</v>
      </c>
      <c r="F12" s="112"/>
      <c r="G12" s="112"/>
      <c r="H12" s="114" t="s">
        <v>63</v>
      </c>
      <c r="I12" s="112"/>
      <c r="J12" s="112"/>
      <c r="K12" s="122" t="s">
        <v>61</v>
      </c>
      <c r="L12" s="153" t="s">
        <v>20</v>
      </c>
      <c r="M12" s="154"/>
      <c r="N12" s="170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2"/>
      <c r="AA12" s="90"/>
    </row>
    <row r="13" spans="1:28" ht="13.2" customHeight="1" x14ac:dyDescent="0.15">
      <c r="A13" s="140"/>
      <c r="B13" s="104"/>
      <c r="C13" s="105"/>
      <c r="D13" s="105"/>
      <c r="E13" s="115"/>
      <c r="F13" s="113"/>
      <c r="G13" s="113"/>
      <c r="H13" s="115"/>
      <c r="I13" s="113"/>
      <c r="J13" s="113"/>
      <c r="K13" s="123"/>
      <c r="L13" s="157"/>
      <c r="M13" s="158"/>
      <c r="N13" s="167" t="s">
        <v>6</v>
      </c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9"/>
      <c r="AA13" s="90"/>
    </row>
    <row r="14" spans="1:28" ht="10.199999999999999" customHeight="1" x14ac:dyDescent="0.45">
      <c r="AA14" s="90"/>
    </row>
    <row r="15" spans="1:28" ht="20.100000000000001" customHeight="1" x14ac:dyDescent="0.45">
      <c r="A15" s="84" t="s">
        <v>7</v>
      </c>
      <c r="B15" s="14" t="s">
        <v>8</v>
      </c>
      <c r="C15" s="179" t="s">
        <v>102</v>
      </c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80"/>
      <c r="AA15" s="90"/>
    </row>
    <row r="16" spans="1:28" ht="24.9" customHeight="1" x14ac:dyDescent="0.45">
      <c r="A16" s="76"/>
      <c r="B16" s="76"/>
      <c r="C16" s="150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2"/>
      <c r="AA16" s="90"/>
    </row>
    <row r="17" spans="1:27" ht="24.9" customHeight="1" x14ac:dyDescent="0.45">
      <c r="A17" s="76"/>
      <c r="B17" s="76"/>
      <c r="C17" s="150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2"/>
      <c r="AA17" s="90"/>
    </row>
    <row r="18" spans="1:27" ht="24.9" customHeight="1" x14ac:dyDescent="0.45">
      <c r="A18" s="76"/>
      <c r="B18" s="76"/>
      <c r="C18" s="150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2"/>
      <c r="AA18" s="90"/>
    </row>
    <row r="19" spans="1:27" ht="24.9" customHeight="1" x14ac:dyDescent="0.45">
      <c r="A19" s="76"/>
      <c r="B19" s="76"/>
      <c r="C19" s="150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2"/>
      <c r="AA19" s="90"/>
    </row>
    <row r="20" spans="1:27" ht="10.199999999999999" customHeight="1" x14ac:dyDescent="0.45">
      <c r="AA20" s="90"/>
    </row>
    <row r="21" spans="1:27" ht="19.95" customHeight="1" x14ac:dyDescent="0.45">
      <c r="A21" s="124" t="s">
        <v>15</v>
      </c>
      <c r="B21" s="125"/>
      <c r="C21" s="212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4"/>
      <c r="AA21" s="90"/>
    </row>
    <row r="22" spans="1:27" ht="19.95" customHeight="1" x14ac:dyDescent="0.45">
      <c r="A22" s="124"/>
      <c r="B22" s="125"/>
      <c r="C22" s="186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9"/>
      <c r="AA22" s="90"/>
    </row>
    <row r="23" spans="1:27" ht="14.1" customHeight="1" x14ac:dyDescent="0.45">
      <c r="A23" s="181"/>
      <c r="B23" s="182"/>
      <c r="C23" s="215" t="s">
        <v>21</v>
      </c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7"/>
      <c r="AA23" s="90"/>
    </row>
    <row r="24" spans="1:27" ht="18" customHeight="1" x14ac:dyDescent="0.45">
      <c r="A24" s="132" t="s">
        <v>9</v>
      </c>
      <c r="B24" s="133"/>
      <c r="C24" s="15"/>
      <c r="D24" s="25"/>
      <c r="E24" s="25"/>
      <c r="F24" s="25"/>
      <c r="G24" s="25"/>
      <c r="H24" s="16"/>
      <c r="I24" s="15"/>
      <c r="J24" s="17"/>
      <c r="K24" s="17"/>
      <c r="L24" s="17"/>
      <c r="M24" s="17"/>
      <c r="N24" s="17"/>
      <c r="O24" s="17"/>
      <c r="P24" s="17"/>
      <c r="Q24" s="18"/>
      <c r="R24" s="15"/>
      <c r="S24" s="19"/>
      <c r="T24" s="19"/>
      <c r="U24" s="17"/>
      <c r="V24" s="17"/>
      <c r="W24" s="17"/>
      <c r="Y24" s="17"/>
      <c r="Z24" s="20"/>
      <c r="AA24" s="90"/>
    </row>
    <row r="25" spans="1:27" ht="18" customHeight="1" x14ac:dyDescent="0.45">
      <c r="A25" s="141"/>
      <c r="B25" s="142"/>
      <c r="C25" s="21"/>
      <c r="D25" s="28"/>
      <c r="E25" s="28"/>
      <c r="F25" s="28"/>
      <c r="G25" s="28"/>
      <c r="H25" s="22"/>
      <c r="I25" s="23"/>
      <c r="J25" s="1"/>
      <c r="K25" s="1"/>
      <c r="L25" s="1"/>
      <c r="M25" s="1"/>
      <c r="N25" s="1"/>
      <c r="O25" s="1"/>
      <c r="P25" s="44" t="s">
        <v>64</v>
      </c>
      <c r="Q25" s="127"/>
      <c r="R25" s="127"/>
      <c r="S25" s="127"/>
      <c r="T25" s="127"/>
      <c r="U25" s="127"/>
      <c r="V25" s="127"/>
      <c r="W25" s="127"/>
      <c r="X25" s="127"/>
      <c r="Y25" s="127"/>
      <c r="Z25" s="43" t="s">
        <v>11</v>
      </c>
      <c r="AA25" s="90"/>
    </row>
    <row r="26" spans="1:27" ht="18" customHeight="1" x14ac:dyDescent="0.45">
      <c r="A26" s="182" t="s">
        <v>10</v>
      </c>
      <c r="B26" s="192"/>
      <c r="C26" s="24"/>
      <c r="D26" s="24"/>
      <c r="E26" s="24"/>
      <c r="F26" s="24"/>
      <c r="G26" s="24"/>
      <c r="H26" s="16"/>
      <c r="I26" s="15"/>
      <c r="J26" s="18"/>
      <c r="K26" s="15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41"/>
      <c r="Y26" s="41"/>
      <c r="Z26" s="46"/>
      <c r="AA26" s="90"/>
    </row>
    <row r="27" spans="1:27" ht="18" customHeight="1" x14ac:dyDescent="0.45">
      <c r="A27" s="193"/>
      <c r="B27" s="194"/>
      <c r="C27" s="26"/>
      <c r="D27" s="26"/>
      <c r="E27" s="26"/>
      <c r="F27" s="26"/>
      <c r="G27" s="190" t="s">
        <v>68</v>
      </c>
      <c r="H27" s="190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42" t="s">
        <v>11</v>
      </c>
      <c r="AA27" s="90"/>
    </row>
    <row r="28" spans="1:27" ht="18" customHeight="1" x14ac:dyDescent="0.45">
      <c r="A28" s="195"/>
      <c r="B28" s="196"/>
      <c r="C28" s="27"/>
      <c r="D28" s="27"/>
      <c r="E28" s="27"/>
      <c r="F28" s="45" t="s">
        <v>64</v>
      </c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43" t="s">
        <v>11</v>
      </c>
      <c r="AA28" s="90"/>
    </row>
    <row r="29" spans="1:27" ht="13.2" customHeight="1" x14ac:dyDescent="0.45">
      <c r="A29" s="182" t="s">
        <v>107</v>
      </c>
      <c r="B29" s="192"/>
      <c r="C29" s="183" t="s">
        <v>12</v>
      </c>
      <c r="D29" s="184"/>
      <c r="E29" s="184"/>
      <c r="F29" s="184"/>
      <c r="G29" s="184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33"/>
      <c r="AA29" s="90"/>
    </row>
    <row r="30" spans="1:27" ht="19.95" customHeight="1" x14ac:dyDescent="0.45">
      <c r="A30" s="193"/>
      <c r="B30" s="194"/>
      <c r="C30" s="186"/>
      <c r="D30" s="187"/>
      <c r="E30" s="187"/>
      <c r="F30" s="187"/>
      <c r="G30" s="187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9"/>
      <c r="AA30" s="90"/>
    </row>
    <row r="31" spans="1:27" ht="19.95" customHeight="1" x14ac:dyDescent="0.45">
      <c r="A31" s="193"/>
      <c r="B31" s="194"/>
      <c r="C31" s="186"/>
      <c r="D31" s="187"/>
      <c r="E31" s="187"/>
      <c r="F31" s="187"/>
      <c r="G31" s="187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9"/>
      <c r="AA31" s="90"/>
    </row>
    <row r="32" spans="1:27" ht="13.2" customHeight="1" x14ac:dyDescent="0.45">
      <c r="A32" s="193"/>
      <c r="B32" s="194"/>
      <c r="C32" s="200" t="s">
        <v>83</v>
      </c>
      <c r="D32" s="201"/>
      <c r="E32" s="201"/>
      <c r="F32" s="201"/>
      <c r="G32" s="201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142"/>
      <c r="AA32" s="90"/>
    </row>
    <row r="33" spans="1:27" ht="20.100000000000001" customHeight="1" x14ac:dyDescent="0.45">
      <c r="A33" s="193"/>
      <c r="B33" s="194"/>
      <c r="C33" s="186"/>
      <c r="D33" s="187"/>
      <c r="E33" s="187"/>
      <c r="F33" s="187"/>
      <c r="G33" s="187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9"/>
      <c r="AA33" s="90"/>
    </row>
    <row r="34" spans="1:27" ht="20.100000000000001" customHeight="1" x14ac:dyDescent="0.45">
      <c r="A34" s="193"/>
      <c r="B34" s="194"/>
      <c r="C34" s="186"/>
      <c r="D34" s="187"/>
      <c r="E34" s="187"/>
      <c r="F34" s="187"/>
      <c r="G34" s="187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9"/>
      <c r="AA34" s="90"/>
    </row>
    <row r="35" spans="1:27" ht="14.1" customHeight="1" x14ac:dyDescent="0.45">
      <c r="A35" s="195"/>
      <c r="B35" s="196"/>
      <c r="C35" s="197" t="s">
        <v>22</v>
      </c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9"/>
      <c r="AA35" s="90"/>
    </row>
    <row r="36" spans="1:27" ht="31.8" customHeight="1" x14ac:dyDescent="0.45">
      <c r="A36" s="118" t="s">
        <v>116</v>
      </c>
      <c r="B36" s="119"/>
      <c r="C36" s="98"/>
      <c r="D36" s="17"/>
      <c r="E36" s="17"/>
      <c r="F36" s="17"/>
      <c r="G36" s="17"/>
      <c r="H36" s="17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7"/>
      <c r="AA36" s="90"/>
    </row>
    <row r="37" spans="1:27" ht="24.9" customHeight="1" x14ac:dyDescent="0.45">
      <c r="A37" s="153" t="s">
        <v>115</v>
      </c>
      <c r="B37" s="204"/>
      <c r="C37" s="209" t="s">
        <v>112</v>
      </c>
      <c r="D37" s="210"/>
      <c r="E37" s="210"/>
      <c r="F37" s="210"/>
      <c r="G37" s="210"/>
      <c r="H37" s="210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2"/>
      <c r="AA37" s="90"/>
    </row>
    <row r="38" spans="1:27" ht="24.9" customHeight="1" x14ac:dyDescent="0.45">
      <c r="A38" s="205"/>
      <c r="B38" s="206"/>
      <c r="C38" s="209" t="s">
        <v>113</v>
      </c>
      <c r="D38" s="210"/>
      <c r="E38" s="210"/>
      <c r="F38" s="210"/>
      <c r="G38" s="210"/>
      <c r="H38" s="210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2"/>
      <c r="AA38" s="92"/>
    </row>
    <row r="39" spans="1:27" ht="24.9" customHeight="1" x14ac:dyDescent="0.45">
      <c r="A39" s="205"/>
      <c r="B39" s="206"/>
      <c r="C39" s="209" t="s">
        <v>114</v>
      </c>
      <c r="D39" s="210"/>
      <c r="E39" s="210"/>
      <c r="F39" s="210"/>
      <c r="G39" s="210"/>
      <c r="H39" s="210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2"/>
      <c r="AA39" s="90"/>
    </row>
    <row r="40" spans="1:27" ht="15.9" customHeight="1" x14ac:dyDescent="0.45">
      <c r="A40" s="205"/>
      <c r="B40" s="206"/>
      <c r="C40" s="218" t="s">
        <v>82</v>
      </c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20"/>
      <c r="AA40" s="90"/>
    </row>
    <row r="41" spans="1:27" ht="15.9" customHeight="1" x14ac:dyDescent="0.45">
      <c r="A41" s="207"/>
      <c r="B41" s="208"/>
      <c r="C41" s="229" t="s">
        <v>23</v>
      </c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1"/>
      <c r="AA41" s="90"/>
    </row>
    <row r="42" spans="1:27" ht="19.95" customHeight="1" x14ac:dyDescent="0.45">
      <c r="A42" s="132" t="s">
        <v>14</v>
      </c>
      <c r="B42" s="133"/>
      <c r="C42" s="86"/>
      <c r="D42" s="86"/>
      <c r="E42" s="86"/>
      <c r="F42" s="86"/>
      <c r="G42" s="86"/>
      <c r="H42" s="16"/>
      <c r="I42" s="185"/>
      <c r="J42" s="185"/>
      <c r="K42" s="17"/>
      <c r="L42" s="18"/>
      <c r="M42" s="17"/>
      <c r="N42" s="17"/>
      <c r="O42" s="17"/>
      <c r="P42" s="17"/>
      <c r="Q42" s="18"/>
      <c r="R42" s="17"/>
      <c r="S42" s="17"/>
      <c r="T42" s="17"/>
      <c r="U42" s="17"/>
      <c r="V42" s="18"/>
      <c r="W42" s="17"/>
      <c r="X42" s="19"/>
      <c r="Y42" s="17"/>
      <c r="Z42" s="20"/>
      <c r="AA42" s="90"/>
    </row>
    <row r="43" spans="1:27" ht="19.95" customHeight="1" x14ac:dyDescent="0.45">
      <c r="A43" s="128"/>
      <c r="B43" s="129"/>
      <c r="C43" s="85"/>
      <c r="D43" s="85"/>
      <c r="E43" s="85"/>
      <c r="F43" s="85"/>
      <c r="G43" s="85"/>
      <c r="H43" s="88"/>
      <c r="I43" s="228"/>
      <c r="J43" s="228"/>
      <c r="K43" s="1"/>
      <c r="L43" s="2"/>
      <c r="M43" s="85"/>
      <c r="N43" s="85"/>
      <c r="O43" s="85"/>
      <c r="P43" s="85"/>
      <c r="Q43" s="85"/>
      <c r="R43" s="85"/>
      <c r="S43" s="29"/>
      <c r="T43" s="29"/>
      <c r="U43" s="29"/>
      <c r="V43" s="29"/>
      <c r="W43" s="29"/>
      <c r="X43" s="29"/>
      <c r="Y43" s="29"/>
      <c r="Z43" s="30"/>
      <c r="AA43" s="90"/>
    </row>
    <row r="44" spans="1:27" ht="19.95" customHeight="1" x14ac:dyDescent="0.45">
      <c r="A44" s="132" t="s">
        <v>24</v>
      </c>
      <c r="B44" s="133"/>
      <c r="C44" s="28"/>
      <c r="D44" s="28"/>
      <c r="E44" s="28"/>
      <c r="F44" s="28"/>
      <c r="G44" s="28"/>
      <c r="H44" s="16"/>
      <c r="I44" s="185"/>
      <c r="J44" s="185"/>
      <c r="K44" s="17"/>
      <c r="L44" s="18"/>
      <c r="M44" s="185"/>
      <c r="N44" s="185"/>
      <c r="O44" s="185"/>
      <c r="P44" s="28"/>
      <c r="Q44" s="28"/>
      <c r="R44" s="28"/>
      <c r="S44" s="4"/>
      <c r="T44" s="4"/>
      <c r="U44" s="4"/>
      <c r="V44" s="4"/>
      <c r="W44" s="4"/>
      <c r="Y44" s="4"/>
      <c r="Z44" s="31"/>
      <c r="AA44" s="90"/>
    </row>
    <row r="45" spans="1:27" ht="14.1" customHeight="1" x14ac:dyDescent="0.45">
      <c r="A45" s="128"/>
      <c r="B45" s="129"/>
      <c r="C45" s="197" t="s">
        <v>72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9"/>
      <c r="AA45" s="90"/>
    </row>
    <row r="46" spans="1:27" ht="19.95" customHeight="1" x14ac:dyDescent="0.45">
      <c r="A46" s="124" t="s">
        <v>13</v>
      </c>
      <c r="B46" s="124"/>
      <c r="C46" s="212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4"/>
      <c r="AA46" s="90"/>
    </row>
    <row r="47" spans="1:27" ht="19.95" customHeight="1" x14ac:dyDescent="0.45">
      <c r="A47" s="124"/>
      <c r="B47" s="124"/>
      <c r="C47" s="221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2"/>
      <c r="R47" s="222"/>
      <c r="S47" s="222"/>
      <c r="T47" s="222"/>
      <c r="U47" s="222"/>
      <c r="V47" s="222"/>
      <c r="W47" s="222"/>
      <c r="X47" s="222"/>
      <c r="Y47" s="222"/>
      <c r="Z47" s="223"/>
      <c r="AA47" s="90"/>
    </row>
    <row r="48" spans="1:27" ht="14.1" customHeight="1" x14ac:dyDescent="0.45">
      <c r="A48" s="124"/>
      <c r="B48" s="124"/>
      <c r="C48" s="224" t="s">
        <v>118</v>
      </c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6"/>
      <c r="AA48" s="90"/>
    </row>
    <row r="49" spans="1:27" ht="10.199999999999999" customHeight="1" x14ac:dyDescent="0.45">
      <c r="A49" s="26"/>
      <c r="B49" s="26"/>
      <c r="C49" s="87"/>
      <c r="D49" s="87"/>
      <c r="E49" s="87"/>
      <c r="F49" s="87"/>
      <c r="G49" s="87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Y49" s="28"/>
      <c r="Z49" s="28"/>
    </row>
    <row r="50" spans="1:27" ht="15" customHeight="1" x14ac:dyDescent="0.45">
      <c r="A50" s="211" t="s">
        <v>106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94"/>
    </row>
    <row r="51" spans="1:27" ht="15" customHeight="1" x14ac:dyDescent="0.45">
      <c r="A51" s="211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93"/>
    </row>
    <row r="52" spans="1:27" ht="15" customHeight="1" x14ac:dyDescent="0.45">
      <c r="A52" s="211"/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93"/>
    </row>
    <row r="53" spans="1:27" ht="15" customHeight="1" x14ac:dyDescent="0.45">
      <c r="A53" s="211"/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93"/>
    </row>
    <row r="54" spans="1:27" ht="15" customHeight="1" x14ac:dyDescent="0.45">
      <c r="A54" s="211"/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93"/>
    </row>
    <row r="55" spans="1:27" ht="15" customHeight="1" x14ac:dyDescent="0.45">
      <c r="A55" s="211"/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93"/>
    </row>
    <row r="56" spans="1:27" ht="15" customHeight="1" x14ac:dyDescent="0.45">
      <c r="A56" s="211"/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93"/>
    </row>
    <row r="57" spans="1:27" ht="10.199999999999999" customHeight="1" x14ac:dyDescent="0.4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Y57" s="79"/>
      <c r="Z57" s="79"/>
    </row>
    <row r="58" spans="1:27" ht="19.95" customHeight="1" x14ac:dyDescent="0.45">
      <c r="A58" s="83" t="s">
        <v>71</v>
      </c>
    </row>
    <row r="59" spans="1:27" ht="19.95" customHeight="1" x14ac:dyDescent="0.45">
      <c r="A59" s="9" t="s">
        <v>0</v>
      </c>
      <c r="B59" s="159"/>
      <c r="C59" s="160"/>
      <c r="D59" s="160"/>
      <c r="E59" s="160"/>
      <c r="F59" s="160"/>
      <c r="G59" s="160"/>
      <c r="H59" s="160"/>
      <c r="I59" s="160"/>
      <c r="J59" s="160"/>
      <c r="K59" s="161"/>
      <c r="L59" s="153" t="s">
        <v>40</v>
      </c>
      <c r="M59" s="154"/>
      <c r="N59" s="100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22" t="s">
        <v>73</v>
      </c>
    </row>
    <row r="60" spans="1:27" ht="18" customHeight="1" x14ac:dyDescent="0.45">
      <c r="A60" s="106" t="s">
        <v>76</v>
      </c>
      <c r="B60" s="107"/>
      <c r="C60" s="108"/>
      <c r="D60" s="108"/>
      <c r="E60" s="108"/>
      <c r="F60" s="108"/>
      <c r="G60" s="108"/>
      <c r="H60" s="108"/>
      <c r="I60" s="108"/>
      <c r="J60" s="108"/>
      <c r="K60" s="109"/>
      <c r="L60" s="155"/>
      <c r="M60" s="156"/>
      <c r="N60" s="102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75"/>
    </row>
    <row r="61" spans="1:27" ht="19.95" customHeight="1" x14ac:dyDescent="0.45">
      <c r="A61" s="106"/>
      <c r="B61" s="107"/>
      <c r="C61" s="108"/>
      <c r="D61" s="108"/>
      <c r="E61" s="108"/>
      <c r="F61" s="108"/>
      <c r="G61" s="108"/>
      <c r="H61" s="108"/>
      <c r="I61" s="108"/>
      <c r="J61" s="108"/>
      <c r="K61" s="109"/>
      <c r="L61" s="157"/>
      <c r="M61" s="158"/>
      <c r="N61" s="104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23"/>
    </row>
    <row r="62" spans="1:27" ht="19.95" customHeight="1" x14ac:dyDescent="0.45">
      <c r="A62" s="134" t="s">
        <v>77</v>
      </c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134" t="s">
        <v>26</v>
      </c>
      <c r="M62" s="134"/>
      <c r="N62" s="135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22" t="s">
        <v>25</v>
      </c>
    </row>
    <row r="63" spans="1:27" ht="13.2" customHeight="1" x14ac:dyDescent="0.45">
      <c r="A63" s="134"/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134"/>
      <c r="M63" s="134"/>
      <c r="N63" s="136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23"/>
    </row>
    <row r="64" spans="1:27" ht="10.199999999999999" customHeight="1" x14ac:dyDescent="0.45">
      <c r="A64" s="7"/>
      <c r="B64" s="21"/>
      <c r="C64" s="21"/>
      <c r="D64" s="28"/>
      <c r="E64" s="28"/>
      <c r="F64" s="28"/>
      <c r="G64" s="28"/>
      <c r="H64" s="21"/>
      <c r="I64" s="21"/>
      <c r="J64" s="21"/>
      <c r="K64" s="2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Y64" s="7"/>
      <c r="Z64" s="7"/>
    </row>
    <row r="65" spans="1:27" ht="21" customHeight="1" x14ac:dyDescent="0.45">
      <c r="A65" s="130" t="s">
        <v>33</v>
      </c>
      <c r="B65" s="131"/>
      <c r="C65" s="32"/>
      <c r="D65" s="34"/>
      <c r="E65" s="34"/>
      <c r="F65" s="34"/>
      <c r="G65" s="34"/>
      <c r="H65" s="33"/>
      <c r="I65" s="80"/>
      <c r="J65" s="80"/>
      <c r="K65" s="80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5"/>
    </row>
    <row r="66" spans="1:27" ht="21" customHeight="1" x14ac:dyDescent="0.45">
      <c r="A66" s="128" t="s">
        <v>32</v>
      </c>
      <c r="B66" s="129"/>
      <c r="C66" s="32"/>
      <c r="D66" s="34"/>
      <c r="E66" s="34"/>
      <c r="F66" s="34"/>
      <c r="G66" s="34"/>
      <c r="H66" s="33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5"/>
    </row>
    <row r="67" spans="1:27" ht="21" customHeight="1" x14ac:dyDescent="0.45">
      <c r="A67" s="130" t="s">
        <v>27</v>
      </c>
      <c r="B67" s="131"/>
      <c r="C67" s="32"/>
      <c r="D67" s="34"/>
      <c r="E67" s="34" t="s">
        <v>64</v>
      </c>
      <c r="F67" s="110"/>
      <c r="G67" s="110"/>
      <c r="H67" s="33" t="s">
        <v>65</v>
      </c>
      <c r="I67" s="121" t="s">
        <v>66</v>
      </c>
      <c r="J67" s="121"/>
      <c r="K67" s="48"/>
      <c r="L67" s="40" t="s">
        <v>65</v>
      </c>
      <c r="M67" s="40" t="s">
        <v>67</v>
      </c>
      <c r="N67" s="40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5"/>
    </row>
    <row r="68" spans="1:27" ht="19.95" customHeight="1" x14ac:dyDescent="0.45">
      <c r="A68" s="132" t="s">
        <v>29</v>
      </c>
      <c r="B68" s="133"/>
      <c r="C68" s="36"/>
      <c r="H68" s="8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Y68" s="4"/>
      <c r="Z68" s="31"/>
    </row>
    <row r="69" spans="1:27" ht="19.95" customHeight="1" x14ac:dyDescent="0.45">
      <c r="A69" s="128"/>
      <c r="B69" s="129"/>
      <c r="C69" s="36"/>
      <c r="E69" s="4" t="s">
        <v>64</v>
      </c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0" t="s">
        <v>30</v>
      </c>
    </row>
    <row r="70" spans="1:27" ht="19.95" customHeight="1" x14ac:dyDescent="0.45">
      <c r="A70" s="124" t="s">
        <v>34</v>
      </c>
      <c r="B70" s="125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spans="1:27" ht="19.95" customHeight="1" x14ac:dyDescent="0.45">
      <c r="A71" s="124"/>
      <c r="B71" s="125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spans="1:27" ht="10.199999999999999" customHeight="1" x14ac:dyDescent="0.45"/>
    <row r="73" spans="1:27" ht="14.25" customHeight="1" x14ac:dyDescent="0.45">
      <c r="A73" s="111" t="s">
        <v>81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</row>
    <row r="74" spans="1:27" ht="14.25" customHeight="1" x14ac:dyDescent="0.45">
      <c r="A74" s="11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</row>
    <row r="75" spans="1:27" ht="14.25" customHeight="1" x14ac:dyDescent="0.45">
      <c r="A75" s="120" t="s">
        <v>104</v>
      </c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</row>
    <row r="76" spans="1:27" ht="14.25" customHeight="1" x14ac:dyDescent="0.45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</row>
    <row r="77" spans="1:27" ht="14.25" customHeight="1" x14ac:dyDescent="0.45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</row>
    <row r="78" spans="1:27" ht="17.399999999999999" customHeight="1" x14ac:dyDescent="0.45">
      <c r="A78" s="120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</row>
    <row r="79" spans="1:27" ht="14.25" customHeight="1" x14ac:dyDescent="0.45">
      <c r="A79" s="120" t="s">
        <v>28</v>
      </c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</row>
    <row r="80" spans="1:27" ht="14.25" customHeight="1" x14ac:dyDescent="0.45">
      <c r="A80" s="120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</row>
    <row r="81" spans="1:27" ht="14.25" customHeight="1" x14ac:dyDescent="0.45">
      <c r="A81" s="120" t="s">
        <v>105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</row>
    <row r="82" spans="1:27" ht="14.25" customHeight="1" x14ac:dyDescent="0.45">
      <c r="A82" s="120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</row>
    <row r="83" spans="1:27" ht="14.25" customHeight="1" x14ac:dyDescent="0.45">
      <c r="A83" s="120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</row>
    <row r="84" spans="1:27" ht="18.600000000000001" customHeight="1" x14ac:dyDescent="0.45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</row>
    <row r="85" spans="1:27" ht="14.25" customHeight="1" x14ac:dyDescent="0.45">
      <c r="A85" s="120" t="s">
        <v>103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</row>
    <row r="86" spans="1:27" ht="14.25" customHeight="1" x14ac:dyDescent="0.45">
      <c r="A86" s="120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</row>
    <row r="87" spans="1:27" ht="18" customHeight="1" x14ac:dyDescent="0.45">
      <c r="A87" s="120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</row>
    <row r="88" spans="1:27" ht="14.4" customHeight="1" x14ac:dyDescent="0.45"/>
    <row r="89" spans="1:27" ht="14.4" customHeight="1" x14ac:dyDescent="0.45"/>
    <row r="90" spans="1:27" ht="14.4" customHeight="1" x14ac:dyDescent="0.45"/>
    <row r="91" spans="1:27" ht="14.4" customHeight="1" x14ac:dyDescent="0.45"/>
    <row r="92" spans="1:27" ht="14.4" customHeight="1" x14ac:dyDescent="0.45"/>
    <row r="93" spans="1:27" ht="14.4" customHeight="1" x14ac:dyDescent="0.45"/>
    <row r="94" spans="1:27" ht="14.4" customHeight="1" x14ac:dyDescent="0.45"/>
    <row r="95" spans="1:27" ht="14.4" customHeight="1" x14ac:dyDescent="0.45"/>
    <row r="96" spans="1:27" ht="14.4" customHeight="1" x14ac:dyDescent="0.45"/>
    <row r="100" spans="11:11" x14ac:dyDescent="0.45">
      <c r="K100" s="81"/>
    </row>
  </sheetData>
  <sheetProtection selectLockedCells="1"/>
  <mergeCells count="97">
    <mergeCell ref="A81:AA84"/>
    <mergeCell ref="A85:AA87"/>
    <mergeCell ref="C40:Z40"/>
    <mergeCell ref="C46:Z47"/>
    <mergeCell ref="C48:Z48"/>
    <mergeCell ref="A42:B43"/>
    <mergeCell ref="A62:A63"/>
    <mergeCell ref="B62:K63"/>
    <mergeCell ref="I43:J43"/>
    <mergeCell ref="A46:B48"/>
    <mergeCell ref="A44:B45"/>
    <mergeCell ref="C45:Z45"/>
    <mergeCell ref="I42:J42"/>
    <mergeCell ref="I44:J44"/>
    <mergeCell ref="M44:O44"/>
    <mergeCell ref="C41:Z41"/>
    <mergeCell ref="A12:A13"/>
    <mergeCell ref="A37:B41"/>
    <mergeCell ref="A75:AA78"/>
    <mergeCell ref="B59:K59"/>
    <mergeCell ref="L59:M61"/>
    <mergeCell ref="Z59:Z61"/>
    <mergeCell ref="C37:H37"/>
    <mergeCell ref="C38:H38"/>
    <mergeCell ref="C39:H39"/>
    <mergeCell ref="I37:Z37"/>
    <mergeCell ref="I38:Z38"/>
    <mergeCell ref="I39:Z39"/>
    <mergeCell ref="A50:Z56"/>
    <mergeCell ref="C19:Z19"/>
    <mergeCell ref="C21:Z22"/>
    <mergeCell ref="C23:Z23"/>
    <mergeCell ref="C35:Z35"/>
    <mergeCell ref="A29:B35"/>
    <mergeCell ref="C32:Z32"/>
    <mergeCell ref="G28:Y28"/>
    <mergeCell ref="C33:Z34"/>
    <mergeCell ref="A21:B23"/>
    <mergeCell ref="C29:Z29"/>
    <mergeCell ref="C30:Z31"/>
    <mergeCell ref="G27:H27"/>
    <mergeCell ref="I27:Y27"/>
    <mergeCell ref="Q25:Y25"/>
    <mergeCell ref="A26:B28"/>
    <mergeCell ref="C16:Z16"/>
    <mergeCell ref="C17:Z17"/>
    <mergeCell ref="B12:D13"/>
    <mergeCell ref="S5:S6"/>
    <mergeCell ref="V5:V6"/>
    <mergeCell ref="Z5:Z6"/>
    <mergeCell ref="W5:Y6"/>
    <mergeCell ref="T5:U6"/>
    <mergeCell ref="L12:M13"/>
    <mergeCell ref="K12:K13"/>
    <mergeCell ref="H12:H13"/>
    <mergeCell ref="N5:R6"/>
    <mergeCell ref="N7:V7"/>
    <mergeCell ref="W7:Y7"/>
    <mergeCell ref="I12:J13"/>
    <mergeCell ref="C15:Z15"/>
    <mergeCell ref="A1:Z2"/>
    <mergeCell ref="A10:A11"/>
    <mergeCell ref="A24:B25"/>
    <mergeCell ref="A6:A7"/>
    <mergeCell ref="P10:Z10"/>
    <mergeCell ref="P11:Z11"/>
    <mergeCell ref="A8:A9"/>
    <mergeCell ref="B9:Z9"/>
    <mergeCell ref="C18:Z18"/>
    <mergeCell ref="L5:M7"/>
    <mergeCell ref="B5:K5"/>
    <mergeCell ref="B6:K7"/>
    <mergeCell ref="L10:M11"/>
    <mergeCell ref="B10:K11"/>
    <mergeCell ref="N13:Z13"/>
    <mergeCell ref="N12:Z12"/>
    <mergeCell ref="F12:G13"/>
    <mergeCell ref="E12:E13"/>
    <mergeCell ref="C8:Z8"/>
    <mergeCell ref="A36:B36"/>
    <mergeCell ref="A79:AA80"/>
    <mergeCell ref="I67:J67"/>
    <mergeCell ref="Z62:Z63"/>
    <mergeCell ref="A70:B71"/>
    <mergeCell ref="C70:Z71"/>
    <mergeCell ref="F69:Y69"/>
    <mergeCell ref="A66:B66"/>
    <mergeCell ref="A67:B67"/>
    <mergeCell ref="A68:B69"/>
    <mergeCell ref="A65:B65"/>
    <mergeCell ref="L62:M63"/>
    <mergeCell ref="N62:Y63"/>
    <mergeCell ref="N59:Y61"/>
    <mergeCell ref="A60:A61"/>
    <mergeCell ref="B60:K61"/>
    <mergeCell ref="F67:G67"/>
    <mergeCell ref="A73:AA74"/>
  </mergeCells>
  <phoneticPr fontId="1"/>
  <conditionalFormatting sqref="B5:B6 N5 T5 W5 C8 B9:B10 P10:P11 B12 F12 I12 N12 A16:C19 C21 Q25 I27 G28 C30 C33 I37 C46 B59:B60 N59 B62 N62 F67 K67 F69 C70">
    <cfRule type="containsBlanks" dxfId="2" priority="35">
      <formula>LEN(TRIM(A5))=0</formula>
    </cfRule>
  </conditionalFormatting>
  <conditionalFormatting sqref="I38">
    <cfRule type="containsBlanks" dxfId="1" priority="4">
      <formula>LEN(TRIM(I38))=0</formula>
    </cfRule>
  </conditionalFormatting>
  <conditionalFormatting sqref="I39">
    <cfRule type="containsBlanks" dxfId="0" priority="2">
      <formula>LEN(TRIM(I39))=0</formula>
    </cfRule>
  </conditionalFormatting>
  <dataValidations count="1">
    <dataValidation type="custom" allowBlank="1" showInputMessage="1" showErrorMessage="1" sqref="J24:K24">
      <formula1>"チカコ"</formula1>
    </dataValidation>
  </dataValidations>
  <printOptions horizontalCentered="1"/>
  <pageMargins left="0.6692913385826772" right="0.6692913385826772" top="0.55118110236220474" bottom="0.43307086614173229" header="0.31496062992125984" footer="0.31496062992125984"/>
  <pageSetup paperSize="9" scale="91" fitToHeight="0" orientation="portrait" r:id="rId1"/>
  <headerFooter differentOddEven="1">
    <oddHeader xml:space="preserve">&amp;R&amp;9
</oddHeader>
    <oddFooter>&amp;R&amp;"HG丸ｺﾞｼｯｸM-PRO,標準"&amp;12裏面に続く⇨</oddFooter>
  </headerFooter>
  <rowBreaks count="1" manualBreakCount="1">
    <brk id="41" max="25" man="1"/>
  </rowBreaks>
  <colBreaks count="1" manualBreakCount="1">
    <brk id="2" max="94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2" r:id="rId4" name="Check Box 68">
              <controlPr defaultSize="0" autoFill="0" autoLine="0" autoPict="0">
                <anchor moveWithCells="1">
                  <from>
                    <xdr:col>21</xdr:col>
                    <xdr:colOff>22860</xdr:colOff>
                    <xdr:row>41</xdr:row>
                    <xdr:rowOff>7620</xdr:rowOff>
                  </from>
                  <to>
                    <xdr:col>25</xdr:col>
                    <xdr:colOff>198120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" name="Check Box 70">
              <controlPr defaultSize="0" autoFill="0" autoLine="0" autoPict="0">
                <anchor moveWithCells="1">
                  <from>
                    <xdr:col>2</xdr:col>
                    <xdr:colOff>38100</xdr:colOff>
                    <xdr:row>41</xdr:row>
                    <xdr:rowOff>251460</xdr:rowOff>
                  </from>
                  <to>
                    <xdr:col>10</xdr:col>
                    <xdr:colOff>190500</xdr:colOff>
                    <xdr:row>42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" name="Check Box 78">
              <controlPr defaultSize="0" autoFill="0" autoLine="0" autoPict="0">
                <anchor moveWithCells="1">
                  <from>
                    <xdr:col>15</xdr:col>
                    <xdr:colOff>7620</xdr:colOff>
                    <xdr:row>41</xdr:row>
                    <xdr:rowOff>22860</xdr:rowOff>
                  </from>
                  <to>
                    <xdr:col>19</xdr:col>
                    <xdr:colOff>213360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2</xdr:col>
                    <xdr:colOff>38100</xdr:colOff>
                    <xdr:row>41</xdr:row>
                    <xdr:rowOff>30480</xdr:rowOff>
                  </from>
                  <to>
                    <xdr:col>8</xdr:col>
                    <xdr:colOff>45720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8" name="Check Box 69">
              <controlPr defaultSize="0" autoFill="0" autoLine="0" autoPict="0">
                <anchor moveWithCells="1">
                  <from>
                    <xdr:col>10</xdr:col>
                    <xdr:colOff>7620</xdr:colOff>
                    <xdr:row>41</xdr:row>
                    <xdr:rowOff>22860</xdr:rowOff>
                  </from>
                  <to>
                    <xdr:col>16</xdr:col>
                    <xdr:colOff>121920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" name="Option Button 1">
              <controlPr defaultSize="0" autoFill="0" autoLine="0" autoPict="0">
                <anchor moveWithCells="1">
                  <from>
                    <xdr:col>2</xdr:col>
                    <xdr:colOff>68580</xdr:colOff>
                    <xdr:row>23</xdr:row>
                    <xdr:rowOff>7620</xdr:rowOff>
                  </from>
                  <to>
                    <xdr:col>14</xdr:col>
                    <xdr:colOff>45720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" name="Option Button 2">
              <controlPr defaultSize="0" autoFill="0" autoLine="0" autoPict="0">
                <anchor moveWithCells="1">
                  <from>
                    <xdr:col>13</xdr:col>
                    <xdr:colOff>0</xdr:colOff>
                    <xdr:row>23</xdr:row>
                    <xdr:rowOff>7620</xdr:rowOff>
                  </from>
                  <to>
                    <xdr:col>22</xdr:col>
                    <xdr:colOff>45720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1" name="Option Button 3">
              <controlPr defaultSize="0" autoFill="0" autoLine="0" autoPict="0">
                <anchor moveWithCells="1">
                  <from>
                    <xdr:col>2</xdr:col>
                    <xdr:colOff>60960</xdr:colOff>
                    <xdr:row>23</xdr:row>
                    <xdr:rowOff>251460</xdr:rowOff>
                  </from>
                  <to>
                    <xdr:col>12</xdr:col>
                    <xdr:colOff>144780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2" name="Option Button 4">
              <controlPr defaultSize="0" autoFill="0" autoLine="0" autoPict="0">
                <anchor moveWithCells="1">
                  <from>
                    <xdr:col>13</xdr:col>
                    <xdr:colOff>0</xdr:colOff>
                    <xdr:row>24</xdr:row>
                    <xdr:rowOff>0</xdr:rowOff>
                  </from>
                  <to>
                    <xdr:col>15</xdr:col>
                    <xdr:colOff>121920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3" name="Option Button 5">
              <controlPr defaultSize="0" autoFill="0" autoLine="0" autoPict="0">
                <anchor moveWithCells="1">
                  <from>
                    <xdr:col>2</xdr:col>
                    <xdr:colOff>60960</xdr:colOff>
                    <xdr:row>24</xdr:row>
                    <xdr:rowOff>228600</xdr:rowOff>
                  </from>
                  <to>
                    <xdr:col>6</xdr:col>
                    <xdr:colOff>83820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4" name="Option Button 11">
              <controlPr defaultSize="0" autoFill="0" autoLine="0" autoPict="0">
                <anchor moveWithCells="1">
                  <from>
                    <xdr:col>6</xdr:col>
                    <xdr:colOff>83820</xdr:colOff>
                    <xdr:row>24</xdr:row>
                    <xdr:rowOff>220980</xdr:rowOff>
                  </from>
                  <to>
                    <xdr:col>9</xdr:col>
                    <xdr:colOff>60960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5" name="Option Button 6">
              <controlPr defaultSize="0" autoFill="0" autoLine="0" autoPict="0">
                <anchor moveWithCells="1">
                  <from>
                    <xdr:col>9</xdr:col>
                    <xdr:colOff>83820</xdr:colOff>
                    <xdr:row>25</xdr:row>
                    <xdr:rowOff>0</xdr:rowOff>
                  </from>
                  <to>
                    <xdr:col>14</xdr:col>
                    <xdr:colOff>152400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6" name="Option Button 7">
              <controlPr defaultSize="0" autoFill="0" autoLine="0" autoPict="0">
                <anchor moveWithCells="1">
                  <from>
                    <xdr:col>15</xdr:col>
                    <xdr:colOff>137160</xdr:colOff>
                    <xdr:row>24</xdr:row>
                    <xdr:rowOff>213360</xdr:rowOff>
                  </from>
                  <to>
                    <xdr:col>20</xdr:col>
                    <xdr:colOff>99060</xdr:colOff>
                    <xdr:row>26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7" name="Option Button 8">
              <controlPr defaultSize="0" autoFill="0" autoLine="0" autoPict="0">
                <anchor moveWithCells="1">
                  <from>
                    <xdr:col>20</xdr:col>
                    <xdr:colOff>76200</xdr:colOff>
                    <xdr:row>24</xdr:row>
                    <xdr:rowOff>205740</xdr:rowOff>
                  </from>
                  <to>
                    <xdr:col>25</xdr:col>
                    <xdr:colOff>114300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8" name="Option Button 9">
              <controlPr defaultSize="0" autoFill="0" autoLine="0" autoPict="0">
                <anchor moveWithCells="1">
                  <from>
                    <xdr:col>2</xdr:col>
                    <xdr:colOff>68580</xdr:colOff>
                    <xdr:row>25</xdr:row>
                    <xdr:rowOff>205740</xdr:rowOff>
                  </from>
                  <to>
                    <xdr:col>7</xdr:col>
                    <xdr:colOff>106680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9" name="Option Button 10">
              <controlPr defaultSize="0" autoFill="0" autoLine="0" autoPict="0">
                <anchor moveWithCells="1">
                  <from>
                    <xdr:col>2</xdr:col>
                    <xdr:colOff>68580</xdr:colOff>
                    <xdr:row>26</xdr:row>
                    <xdr:rowOff>152400</xdr:rowOff>
                  </from>
                  <to>
                    <xdr:col>6</xdr:col>
                    <xdr:colOff>99060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0" name="Group Box 1">
              <controlPr defaultSize="0" autoFill="0" autoPict="0">
                <anchor moveWithCells="1">
                  <from>
                    <xdr:col>1</xdr:col>
                    <xdr:colOff>350520</xdr:colOff>
                    <xdr:row>22</xdr:row>
                    <xdr:rowOff>83820</xdr:rowOff>
                  </from>
                  <to>
                    <xdr:col>27</xdr:col>
                    <xdr:colOff>182880</xdr:colOff>
                    <xdr:row>25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1" name="Option Button 125">
              <controlPr defaultSize="0" autoFill="0" autoLine="0" autoPict="0">
                <anchor moveWithCells="1">
                  <from>
                    <xdr:col>2</xdr:col>
                    <xdr:colOff>68580</xdr:colOff>
                    <xdr:row>43</xdr:row>
                    <xdr:rowOff>7620</xdr:rowOff>
                  </from>
                  <to>
                    <xdr:col>6</xdr:col>
                    <xdr:colOff>68580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2" name="Option Button 126">
              <controlPr defaultSize="0" autoFill="0" autoLine="0" autoPict="0">
                <anchor moveWithCells="1">
                  <from>
                    <xdr:col>10</xdr:col>
                    <xdr:colOff>45720</xdr:colOff>
                    <xdr:row>43</xdr:row>
                    <xdr:rowOff>22860</xdr:rowOff>
                  </from>
                  <to>
                    <xdr:col>17</xdr:col>
                    <xdr:colOff>106680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3" name="Group Box 2">
              <controlPr defaultSize="0" autoFill="0" autoPict="0">
                <anchor moveWithCells="1">
                  <from>
                    <xdr:col>1</xdr:col>
                    <xdr:colOff>419100</xdr:colOff>
                    <xdr:row>43</xdr:row>
                    <xdr:rowOff>0</xdr:rowOff>
                  </from>
                  <to>
                    <xdr:col>22</xdr:col>
                    <xdr:colOff>38100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4" name="Option Button 129">
              <controlPr defaultSize="0" autoFill="0" autoLine="0" autoPict="0">
                <anchor moveWithCells="1">
                  <from>
                    <xdr:col>2</xdr:col>
                    <xdr:colOff>68580</xdr:colOff>
                    <xdr:row>64</xdr:row>
                    <xdr:rowOff>22860</xdr:rowOff>
                  </from>
                  <to>
                    <xdr:col>7</xdr:col>
                    <xdr:colOff>121920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25" name="Option Button 130">
              <controlPr defaultSize="0" autoFill="0" autoLine="0" autoPict="0">
                <anchor moveWithCells="1">
                  <from>
                    <xdr:col>8</xdr:col>
                    <xdr:colOff>30480</xdr:colOff>
                    <xdr:row>64</xdr:row>
                    <xdr:rowOff>22860</xdr:rowOff>
                  </from>
                  <to>
                    <xdr:col>16</xdr:col>
                    <xdr:colOff>121920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26" name="Option Button 131">
              <controlPr defaultSize="0" autoFill="0" autoLine="0" autoPict="0">
                <anchor moveWithCells="1">
                  <from>
                    <xdr:col>17</xdr:col>
                    <xdr:colOff>83820</xdr:colOff>
                    <xdr:row>64</xdr:row>
                    <xdr:rowOff>22860</xdr:rowOff>
                  </from>
                  <to>
                    <xdr:col>25</xdr:col>
                    <xdr:colOff>175260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7" name="Option Button 132">
              <controlPr defaultSize="0" autoFill="0" autoLine="0" autoPict="0">
                <anchor moveWithCells="1">
                  <from>
                    <xdr:col>2</xdr:col>
                    <xdr:colOff>68580</xdr:colOff>
                    <xdr:row>64</xdr:row>
                    <xdr:rowOff>251460</xdr:rowOff>
                  </from>
                  <to>
                    <xdr:col>6</xdr:col>
                    <xdr:colOff>99060</xdr:colOff>
                    <xdr:row>65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8" name="Option Button 133">
              <controlPr defaultSize="0" autoFill="0" autoLine="0" autoPict="0">
                <anchor moveWithCells="1">
                  <from>
                    <xdr:col>10</xdr:col>
                    <xdr:colOff>30480</xdr:colOff>
                    <xdr:row>65</xdr:row>
                    <xdr:rowOff>22860</xdr:rowOff>
                  </from>
                  <to>
                    <xdr:col>13</xdr:col>
                    <xdr:colOff>160020</xdr:colOff>
                    <xdr:row>65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9" name="Group Box 4">
              <controlPr defaultSize="0" autoFill="0" autoPict="0" macro="[0]!グループ135_Click">
                <anchor moveWithCells="1">
                  <from>
                    <xdr:col>1</xdr:col>
                    <xdr:colOff>525780</xdr:colOff>
                    <xdr:row>63</xdr:row>
                    <xdr:rowOff>99060</xdr:rowOff>
                  </from>
                  <to>
                    <xdr:col>25</xdr:col>
                    <xdr:colOff>289560</xdr:colOff>
                    <xdr:row>65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0" name="Option Button 137">
              <controlPr defaultSize="0" autoFill="0" autoLine="0" autoPict="0">
                <anchor moveWithCells="1">
                  <from>
                    <xdr:col>2</xdr:col>
                    <xdr:colOff>68580</xdr:colOff>
                    <xdr:row>66</xdr:row>
                    <xdr:rowOff>0</xdr:rowOff>
                  </from>
                  <to>
                    <xdr:col>4</xdr:col>
                    <xdr:colOff>175260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31" name="Option Button 138">
              <controlPr defaultSize="0" autoFill="0" autoLine="0" autoPict="0">
                <anchor moveWithCells="1">
                  <from>
                    <xdr:col>14</xdr:col>
                    <xdr:colOff>45720</xdr:colOff>
                    <xdr:row>66</xdr:row>
                    <xdr:rowOff>0</xdr:rowOff>
                  </from>
                  <to>
                    <xdr:col>17</xdr:col>
                    <xdr:colOff>198120</xdr:colOff>
                    <xdr:row>66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32" name="Option Button 139">
              <controlPr defaultSize="0" autoFill="0" autoLine="0" autoPict="0">
                <anchor moveWithCells="1">
                  <from>
                    <xdr:col>2</xdr:col>
                    <xdr:colOff>60960</xdr:colOff>
                    <xdr:row>67</xdr:row>
                    <xdr:rowOff>22860</xdr:rowOff>
                  </from>
                  <to>
                    <xdr:col>6</xdr:col>
                    <xdr:colOff>60960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33" name="Option Button 140">
              <controlPr defaultSize="0" autoFill="0" autoLine="0" autoPict="0">
                <anchor moveWithCells="1">
                  <from>
                    <xdr:col>2</xdr:col>
                    <xdr:colOff>60960</xdr:colOff>
                    <xdr:row>68</xdr:row>
                    <xdr:rowOff>7620</xdr:rowOff>
                  </from>
                  <to>
                    <xdr:col>6</xdr:col>
                    <xdr:colOff>60960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4" name="Group Box 5">
              <controlPr defaultSize="0" autoFill="0" autoPict="0">
                <anchor moveWithCells="1">
                  <from>
                    <xdr:col>1</xdr:col>
                    <xdr:colOff>449580</xdr:colOff>
                    <xdr:row>64</xdr:row>
                    <xdr:rowOff>236220</xdr:rowOff>
                  </from>
                  <to>
                    <xdr:col>16</xdr:col>
                    <xdr:colOff>236220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5" name="Group Box 7">
              <controlPr defaultSize="0" autoFill="0" autoPict="0">
                <anchor moveWithCells="1">
                  <from>
                    <xdr:col>2</xdr:col>
                    <xdr:colOff>7620</xdr:colOff>
                    <xdr:row>65</xdr:row>
                    <xdr:rowOff>251460</xdr:rowOff>
                  </from>
                  <to>
                    <xdr:col>19</xdr:col>
                    <xdr:colOff>152400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36" name="Group Box 8">
              <controlPr defaultSize="0" autoFill="0" autoPict="0">
                <anchor moveWithCells="1">
                  <from>
                    <xdr:col>1</xdr:col>
                    <xdr:colOff>502920</xdr:colOff>
                    <xdr:row>66</xdr:row>
                    <xdr:rowOff>259080</xdr:rowOff>
                  </from>
                  <to>
                    <xdr:col>7</xdr:col>
                    <xdr:colOff>45720</xdr:colOff>
                    <xdr:row>69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7" name="Option Button 155">
              <controlPr defaultSize="0" autoFill="0" autoLine="0" autoPict="0">
                <anchor moveWithCells="1">
                  <from>
                    <xdr:col>2</xdr:col>
                    <xdr:colOff>129540</xdr:colOff>
                    <xdr:row>35</xdr:row>
                    <xdr:rowOff>0</xdr:rowOff>
                  </from>
                  <to>
                    <xdr:col>10</xdr:col>
                    <xdr:colOff>30480</xdr:colOff>
                    <xdr:row>35</xdr:row>
                    <xdr:rowOff>396240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8" name="Option Button 156">
              <controlPr defaultSize="0" autoFill="0" autoLine="0" autoPict="0">
                <anchor moveWithCells="1">
                  <from>
                    <xdr:col>6</xdr:col>
                    <xdr:colOff>167640</xdr:colOff>
                    <xdr:row>35</xdr:row>
                    <xdr:rowOff>7620</xdr:rowOff>
                  </from>
                  <to>
                    <xdr:col>10</xdr:col>
                    <xdr:colOff>7620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9" name="Option Button 157">
              <controlPr defaultSize="0" autoFill="0" autoLine="0" autoPict="0">
                <anchor moveWithCells="1">
                  <from>
                    <xdr:col>11</xdr:col>
                    <xdr:colOff>83820</xdr:colOff>
                    <xdr:row>35</xdr:row>
                    <xdr:rowOff>15240</xdr:rowOff>
                  </from>
                  <to>
                    <xdr:col>14</xdr:col>
                    <xdr:colOff>167640</xdr:colOff>
                    <xdr:row>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40" name="Group Box 158">
              <controlPr defaultSize="0" autoFill="0" autoPict="0">
                <anchor moveWithCells="1">
                  <from>
                    <xdr:col>1</xdr:col>
                    <xdr:colOff>502920</xdr:colOff>
                    <xdr:row>34</xdr:row>
                    <xdr:rowOff>129540</xdr:rowOff>
                  </from>
                  <to>
                    <xdr:col>16</xdr:col>
                    <xdr:colOff>129540</xdr:colOff>
                    <xdr:row>36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このシートは使用しないでください!$A$40:$A$57</xm:f>
          </x14:formula1>
          <xm:sqref>I38:Z39</xm:sqref>
        </x14:dataValidation>
        <x14:dataValidation type="list" allowBlank="1" showInputMessage="1" showErrorMessage="1">
          <x14:formula1>
            <xm:f>このシートは使用しないでください!A40:A57</xm:f>
          </x14:formula1>
          <xm:sqref>I37:Z37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80"/>
  <sheetViews>
    <sheetView topLeftCell="C1" workbookViewId="0">
      <selection sqref="A1:B1048576"/>
    </sheetView>
  </sheetViews>
  <sheetFormatPr defaultRowHeight="18" x14ac:dyDescent="0.45"/>
  <cols>
    <col min="1" max="1" width="43.69921875" hidden="1" customWidth="1"/>
    <col min="2" max="2" width="24.09765625" style="38" hidden="1" customWidth="1"/>
    <col min="3" max="3" width="28.09765625" style="37" bestFit="1" customWidth="1"/>
    <col min="4" max="4" width="38.8984375" bestFit="1" customWidth="1"/>
    <col min="5" max="5" width="6.796875" bestFit="1" customWidth="1"/>
  </cols>
  <sheetData>
    <row r="1" spans="1:5" s="38" customFormat="1" x14ac:dyDescent="0.45">
      <c r="A1" s="50"/>
      <c r="B1" s="50"/>
      <c r="C1" s="67"/>
      <c r="D1" s="68" t="s">
        <v>58</v>
      </c>
      <c r="E1" s="69" t="s">
        <v>79</v>
      </c>
    </row>
    <row r="2" spans="1:5" s="75" customFormat="1" x14ac:dyDescent="0.45">
      <c r="A2" s="73"/>
      <c r="B2" s="73"/>
      <c r="C2" s="57" t="s">
        <v>80</v>
      </c>
      <c r="D2" s="60" t="str">
        <f>IF(入力フォーム!B5="", "", 入力フォーム!B5)</f>
        <v/>
      </c>
      <c r="E2" s="74"/>
    </row>
    <row r="3" spans="1:5" x14ac:dyDescent="0.45">
      <c r="A3" s="49"/>
      <c r="B3" s="49"/>
      <c r="C3" s="57" t="s">
        <v>38</v>
      </c>
      <c r="D3" s="60" t="str">
        <f>IF(入力フォーム!B6="", "", 入力フォーム!B6)</f>
        <v/>
      </c>
      <c r="E3" s="59"/>
    </row>
    <row r="4" spans="1:5" x14ac:dyDescent="0.45">
      <c r="A4" s="49"/>
      <c r="B4" s="49"/>
      <c r="C4" s="57" t="s">
        <v>39</v>
      </c>
      <c r="D4" s="58" t="str">
        <f>入力フォーム!N5&amp;""&amp;入力フォーム!S5&amp;""&amp;入力フォーム!T5&amp;""&amp;入力フォーム!V5&amp;""&amp;入力フォーム!W5&amp;""&amp;入力フォーム!Z5&amp;""</f>
        <v>年月日</v>
      </c>
      <c r="E4" s="59"/>
    </row>
    <row r="5" spans="1:5" x14ac:dyDescent="0.45">
      <c r="A5" s="49"/>
      <c r="B5" s="49"/>
      <c r="C5" s="57" t="s">
        <v>40</v>
      </c>
      <c r="D5" s="61" t="str">
        <f>IF(入力フォーム!W7="", "", 入力フォーム!W7)</f>
        <v/>
      </c>
      <c r="E5" s="59"/>
    </row>
    <row r="6" spans="1:5" x14ac:dyDescent="0.45">
      <c r="A6" s="49"/>
      <c r="B6" s="49"/>
      <c r="C6" s="57" t="s">
        <v>42</v>
      </c>
      <c r="D6" s="60" t="str">
        <f>IF(入力フォーム!C8="", "", 入力フォーム!C8)</f>
        <v/>
      </c>
      <c r="E6" s="59"/>
    </row>
    <row r="7" spans="1:5" x14ac:dyDescent="0.45">
      <c r="A7" s="49"/>
      <c r="B7" s="49"/>
      <c r="C7" s="57" t="s">
        <v>41</v>
      </c>
      <c r="D7" s="60" t="str">
        <f>IF(入力フォーム!B9="", "", 入力フォーム!B9)</f>
        <v/>
      </c>
      <c r="E7" s="59"/>
    </row>
    <row r="8" spans="1:5" x14ac:dyDescent="0.45">
      <c r="A8" s="49"/>
      <c r="B8" s="49"/>
      <c r="C8" s="57" t="s">
        <v>43</v>
      </c>
      <c r="D8" s="60" t="str">
        <f>IF(入力フォーム!B10="", "", 入力フォーム!B10)</f>
        <v/>
      </c>
      <c r="E8" s="59"/>
    </row>
    <row r="9" spans="1:5" x14ac:dyDescent="0.45">
      <c r="A9" s="49"/>
      <c r="B9" s="49"/>
      <c r="C9" s="57" t="s">
        <v>44</v>
      </c>
      <c r="D9" s="60" t="str">
        <f>IF(入力フォーム!P10="", "", 入力フォーム!P10)</f>
        <v/>
      </c>
      <c r="E9" s="59"/>
    </row>
    <row r="10" spans="1:5" x14ac:dyDescent="0.45">
      <c r="A10" s="49"/>
      <c r="B10" s="49"/>
      <c r="C10" s="57" t="s">
        <v>45</v>
      </c>
      <c r="D10" s="60" t="str">
        <f>IF(入力フォーム!P11="", "", 入力フォーム!P11)</f>
        <v/>
      </c>
      <c r="E10" s="59"/>
    </row>
    <row r="11" spans="1:5" x14ac:dyDescent="0.45">
      <c r="A11" s="49"/>
      <c r="B11" s="49"/>
      <c r="C11" s="57" t="s">
        <v>46</v>
      </c>
      <c r="D11" s="58" t="str">
        <f>入力フォーム!B12&amp;""&amp;入力フォーム!E12&amp;""&amp;入力フォーム!F12&amp;""&amp;入力フォーム!H12&amp;""&amp;入力フォーム!I12&amp;""&amp;入力フォーム!K12&amp;""</f>
        <v>年月日</v>
      </c>
      <c r="E11" s="59"/>
    </row>
    <row r="12" spans="1:5" x14ac:dyDescent="0.45">
      <c r="A12" s="49"/>
      <c r="B12" s="49"/>
      <c r="C12" s="57" t="s">
        <v>47</v>
      </c>
      <c r="D12" s="60" t="str">
        <f>IF(入力フォーム!N12="", "", 入力フォーム!N12)</f>
        <v/>
      </c>
      <c r="E12" s="59"/>
    </row>
    <row r="13" spans="1:5" s="38" customFormat="1" ht="10.199999999999999" customHeight="1" x14ac:dyDescent="0.45">
      <c r="A13" s="51"/>
      <c r="B13" s="51"/>
      <c r="C13" s="70"/>
      <c r="D13" s="71"/>
      <c r="E13" s="72"/>
    </row>
    <row r="14" spans="1:5" s="38" customFormat="1" ht="70.2" customHeight="1" x14ac:dyDescent="0.45">
      <c r="A14" s="52"/>
      <c r="B14" s="52"/>
      <c r="C14" s="62" t="s">
        <v>69</v>
      </c>
      <c r="D14" s="77" t="str">
        <f>IF(入力フォーム!C21="", "", 入力フォーム!C21)</f>
        <v/>
      </c>
      <c r="E14" s="63"/>
    </row>
    <row r="15" spans="1:5" x14ac:dyDescent="0.45">
      <c r="A15" s="49">
        <v>0</v>
      </c>
      <c r="B15" s="49"/>
      <c r="C15" s="57" t="s">
        <v>35</v>
      </c>
      <c r="D15" s="60" t="str">
        <f>IF(A15=1,"近々復職を考えている（半年以内）",IF(A15=2,"1年以内には復職したい",IF(A15=3,"ゆくゆくは復職を考えている（1年後以降）",IF(A15=4,"その他",""))))</f>
        <v/>
      </c>
      <c r="E15" s="64" t="str">
        <f>IF(入力フォーム!Q25="", "", 入力フォーム!Q25)</f>
        <v/>
      </c>
    </row>
    <row r="16" spans="1:5" x14ac:dyDescent="0.45">
      <c r="A16" s="49">
        <v>0</v>
      </c>
      <c r="B16" s="49"/>
      <c r="C16" s="57" t="s">
        <v>36</v>
      </c>
      <c r="D16" s="60" t="str">
        <f>IF(A16=1,"広報やちよ",IF(A16=2,"市HP",IF(A16=3,"やちよ情報メール",IF(A16=4,"市公式LINE",IF(A16=5,"市公式X",IF(A16=6,"市内の施設",IF(A16=7,"その他","")))))))</f>
        <v/>
      </c>
      <c r="E16" s="64" t="str">
        <f>IF(A16=6,入力フォーム!I27,IF(A16=7,入力フォーム!G28,""))</f>
        <v/>
      </c>
    </row>
    <row r="17" spans="1:5" ht="70.2" customHeight="1" x14ac:dyDescent="0.45">
      <c r="A17" s="49"/>
      <c r="B17" s="49"/>
      <c r="C17" s="57" t="s">
        <v>37</v>
      </c>
      <c r="D17" s="78" t="str">
        <f>IF(入力フォーム!C30="", "", 入力フォーム!C30)</f>
        <v/>
      </c>
      <c r="E17" s="59"/>
    </row>
    <row r="18" spans="1:5" ht="70.2" customHeight="1" x14ac:dyDescent="0.45">
      <c r="A18" s="49"/>
      <c r="B18" s="49"/>
      <c r="C18" s="57" t="s">
        <v>108</v>
      </c>
      <c r="D18" s="78" t="str">
        <f>IF(入力フォーム!C33="", "", 入力フォーム!C33)</f>
        <v/>
      </c>
      <c r="E18" s="59"/>
    </row>
    <row r="19" spans="1:5" s="38" customFormat="1" ht="70.2" customHeight="1" x14ac:dyDescent="0.45">
      <c r="A19" s="49">
        <v>0</v>
      </c>
      <c r="B19" s="49"/>
      <c r="C19" s="57" t="s">
        <v>117</v>
      </c>
      <c r="D19" s="99" t="str">
        <f>IF(A19=1,"１日",IF(A19=2,"２日",IF(A19=3,"３日","")))</f>
        <v/>
      </c>
      <c r="E19" s="59"/>
    </row>
    <row r="20" spans="1:5" x14ac:dyDescent="0.45">
      <c r="A20" s="49"/>
      <c r="B20" s="49"/>
      <c r="C20" s="57" t="s">
        <v>109</v>
      </c>
      <c r="D20" s="60" t="str">
        <f>IF(入力フォーム!I37="", "", 入力フォーム!I37)</f>
        <v/>
      </c>
      <c r="E20" s="95"/>
    </row>
    <row r="21" spans="1:5" x14ac:dyDescent="0.45">
      <c r="A21" s="49"/>
      <c r="B21" s="49"/>
      <c r="C21" s="57" t="s">
        <v>110</v>
      </c>
      <c r="D21" s="60" t="str">
        <f>IF(入力フォーム!I38="", "", 入力フォーム!I38)</f>
        <v/>
      </c>
      <c r="E21" s="95"/>
    </row>
    <row r="22" spans="1:5" x14ac:dyDescent="0.45">
      <c r="A22" s="49"/>
      <c r="B22" s="49"/>
      <c r="C22" s="57" t="s">
        <v>111</v>
      </c>
      <c r="D22" s="60" t="str">
        <f>IF(入力フォーム!I39="", "", 入力フォーム!I39)</f>
        <v/>
      </c>
      <c r="E22" s="65"/>
    </row>
    <row r="23" spans="1:5" x14ac:dyDescent="0.45">
      <c r="A23" s="49"/>
      <c r="B23" s="49"/>
      <c r="C23" s="57" t="s">
        <v>14</v>
      </c>
      <c r="D23" s="60" t="str">
        <f>B76&amp;"  "&amp;B77&amp;"  "&amp;B78&amp;"  "&amp;B79&amp;"  "&amp;B80&amp;""</f>
        <v xml:space="preserve">        </v>
      </c>
      <c r="E23" s="59"/>
    </row>
    <row r="24" spans="1:5" x14ac:dyDescent="0.45">
      <c r="A24" s="49">
        <v>0</v>
      </c>
      <c r="B24" s="49"/>
      <c r="C24" s="57" t="s">
        <v>48</v>
      </c>
      <c r="D24" s="60" t="str">
        <f>IF(A24=1,"利用する",IF(A24=2,"利用しない",""))</f>
        <v/>
      </c>
      <c r="E24" s="59"/>
    </row>
    <row r="25" spans="1:5" ht="70.2" customHeight="1" x14ac:dyDescent="0.45">
      <c r="A25" s="49"/>
      <c r="B25" s="49"/>
      <c r="C25" s="57" t="s">
        <v>49</v>
      </c>
      <c r="D25" s="78" t="str">
        <f>IF(入力フォーム!C46="", "", 入力フォーム!C46)</f>
        <v/>
      </c>
      <c r="E25" s="59"/>
    </row>
    <row r="26" spans="1:5" x14ac:dyDescent="0.45">
      <c r="A26" s="50"/>
      <c r="B26" s="50"/>
      <c r="C26" s="67"/>
      <c r="D26" s="68" t="s">
        <v>55</v>
      </c>
      <c r="E26" s="68" t="s">
        <v>79</v>
      </c>
    </row>
    <row r="27" spans="1:5" x14ac:dyDescent="0.45">
      <c r="A27" s="49"/>
      <c r="B27" s="49"/>
      <c r="C27" s="57" t="s">
        <v>38</v>
      </c>
      <c r="D27" s="60" t="str">
        <f>IF(入力フォーム!B60="", "", 入力フォーム!B60)</f>
        <v/>
      </c>
      <c r="E27" s="59"/>
    </row>
    <row r="28" spans="1:5" s="38" customFormat="1" x14ac:dyDescent="0.45">
      <c r="A28" s="49"/>
      <c r="B28" s="49"/>
      <c r="C28" s="57" t="s">
        <v>56</v>
      </c>
      <c r="D28" s="60" t="str">
        <f>IF(入力フォーム!B62="", "", 入力フォーム!B62)</f>
        <v/>
      </c>
      <c r="E28" s="59"/>
    </row>
    <row r="29" spans="1:5" x14ac:dyDescent="0.45">
      <c r="A29" s="49"/>
      <c r="B29" s="49"/>
      <c r="C29" s="57" t="s">
        <v>40</v>
      </c>
      <c r="D29" s="61" t="str">
        <f>IF(入力フォーム!N59="", "", 入力フォーム!N59)</f>
        <v/>
      </c>
      <c r="E29" s="59"/>
    </row>
    <row r="30" spans="1:5" x14ac:dyDescent="0.45">
      <c r="A30" s="49"/>
      <c r="B30" s="49"/>
      <c r="C30" s="57" t="s">
        <v>57</v>
      </c>
      <c r="D30" s="66" t="str">
        <f>IF(入力フォーム!N62="", "", 入力フォーム!N62)</f>
        <v/>
      </c>
      <c r="E30" s="59"/>
    </row>
    <row r="31" spans="1:5" s="38" customFormat="1" ht="10.199999999999999" customHeight="1" x14ac:dyDescent="0.45">
      <c r="A31" s="51"/>
      <c r="B31" s="51"/>
      <c r="C31" s="70"/>
      <c r="D31" s="72"/>
      <c r="E31" s="72"/>
    </row>
    <row r="32" spans="1:5" x14ac:dyDescent="0.45">
      <c r="A32" s="49">
        <v>0</v>
      </c>
      <c r="B32" s="49"/>
      <c r="C32" s="57" t="s">
        <v>50</v>
      </c>
      <c r="D32" s="60" t="str">
        <f>IF(A32=1,"両日利用する",IF(A32=2,"１月１６日（土）の実技講習のみ",IF(A32=3,"２月６日（土）の座談会のみ","")))</f>
        <v/>
      </c>
      <c r="E32" s="59"/>
    </row>
    <row r="33" spans="1:5" x14ac:dyDescent="0.45">
      <c r="A33" s="49">
        <v>0</v>
      </c>
      <c r="B33" s="49"/>
      <c r="C33" s="57" t="s">
        <v>51</v>
      </c>
      <c r="D33" s="60" t="str">
        <f>IF(A33=1,"自分でできる",IF(A33=2,"おむつ",""))</f>
        <v/>
      </c>
      <c r="E33" s="59"/>
    </row>
    <row r="34" spans="1:5" x14ac:dyDescent="0.45">
      <c r="A34" s="49">
        <v>0</v>
      </c>
      <c r="B34" s="49"/>
      <c r="C34" s="57" t="s">
        <v>52</v>
      </c>
      <c r="D34" s="60" t="str">
        <f>IF(A34=1,"する",IF(A34=2,"しない",""))</f>
        <v/>
      </c>
      <c r="E34" s="60" t="str">
        <f>入力フォーム!F67&amp;""&amp;入力フォーム!H67&amp;""&amp;入力フォーム!I67&amp;""&amp;入力フォーム!K67&amp;""&amp;入力フォーム!L67&amp;""</f>
        <v>時～時</v>
      </c>
    </row>
    <row r="35" spans="1:5" x14ac:dyDescent="0.45">
      <c r="A35" s="49">
        <v>0</v>
      </c>
      <c r="B35" s="49"/>
      <c r="C35" s="57" t="s">
        <v>53</v>
      </c>
      <c r="D35" s="60" t="str">
        <f>IF(A35=1,"ない",IF(A35=2,"ある",""))</f>
        <v/>
      </c>
      <c r="E35" s="60" t="str">
        <f>IF(入力フォーム!F69="", "", 入力フォーム!F69)</f>
        <v/>
      </c>
    </row>
    <row r="36" spans="1:5" ht="70.2" customHeight="1" x14ac:dyDescent="0.45">
      <c r="A36" s="49"/>
      <c r="B36" s="49"/>
      <c r="C36" s="57" t="s">
        <v>54</v>
      </c>
      <c r="D36" s="78" t="str">
        <f>IF(入力フォーム!C70="", "", 入力フォーム!C70)</f>
        <v/>
      </c>
      <c r="E36" s="59"/>
    </row>
    <row r="37" spans="1:5" x14ac:dyDescent="0.45">
      <c r="A37" s="49"/>
      <c r="B37" s="49"/>
    </row>
    <row r="38" spans="1:5" x14ac:dyDescent="0.45">
      <c r="A38" s="49"/>
      <c r="B38" s="49"/>
    </row>
    <row r="39" spans="1:5" x14ac:dyDescent="0.45">
      <c r="A39" s="53" t="s">
        <v>59</v>
      </c>
      <c r="B39" s="53"/>
    </row>
    <row r="40" spans="1:5" x14ac:dyDescent="0.45">
      <c r="A40" s="49" t="s">
        <v>85</v>
      </c>
      <c r="B40" s="49"/>
    </row>
    <row r="41" spans="1:5" x14ac:dyDescent="0.45">
      <c r="A41" s="49" t="s">
        <v>86</v>
      </c>
      <c r="B41" s="49"/>
    </row>
    <row r="42" spans="1:5" x14ac:dyDescent="0.45">
      <c r="A42" s="49" t="s">
        <v>88</v>
      </c>
      <c r="B42" s="49"/>
    </row>
    <row r="43" spans="1:5" x14ac:dyDescent="0.45">
      <c r="A43" s="49" t="s">
        <v>87</v>
      </c>
      <c r="B43" s="49"/>
    </row>
    <row r="44" spans="1:5" x14ac:dyDescent="0.45">
      <c r="A44" s="49" t="s">
        <v>89</v>
      </c>
      <c r="B44" s="49"/>
    </row>
    <row r="45" spans="1:5" x14ac:dyDescent="0.45">
      <c r="A45" s="49" t="s">
        <v>90</v>
      </c>
      <c r="B45" s="49"/>
    </row>
    <row r="46" spans="1:5" x14ac:dyDescent="0.45">
      <c r="A46" s="49" t="s">
        <v>91</v>
      </c>
      <c r="B46" s="49"/>
    </row>
    <row r="47" spans="1:5" x14ac:dyDescent="0.45">
      <c r="A47" s="49" t="s">
        <v>92</v>
      </c>
      <c r="B47" s="49"/>
    </row>
    <row r="48" spans="1:5" x14ac:dyDescent="0.45">
      <c r="A48" s="49" t="s">
        <v>93</v>
      </c>
      <c r="B48" s="49"/>
    </row>
    <row r="49" spans="1:3" x14ac:dyDescent="0.45">
      <c r="A49" s="49" t="s">
        <v>84</v>
      </c>
      <c r="B49" s="49"/>
    </row>
    <row r="50" spans="1:3" x14ac:dyDescent="0.45">
      <c r="A50" s="49" t="s">
        <v>94</v>
      </c>
      <c r="B50" s="49"/>
    </row>
    <row r="51" spans="1:3" s="38" customFormat="1" x14ac:dyDescent="0.45">
      <c r="A51" s="49" t="s">
        <v>95</v>
      </c>
      <c r="B51" s="49"/>
      <c r="C51" s="37"/>
    </row>
    <row r="52" spans="1:3" s="38" customFormat="1" x14ac:dyDescent="0.45">
      <c r="A52" s="49" t="s">
        <v>96</v>
      </c>
      <c r="B52" s="49"/>
      <c r="C52" s="37"/>
    </row>
    <row r="53" spans="1:3" s="38" customFormat="1" x14ac:dyDescent="0.45">
      <c r="A53" s="49" t="s">
        <v>97</v>
      </c>
      <c r="B53" s="49"/>
      <c r="C53" s="37"/>
    </row>
    <row r="54" spans="1:3" s="38" customFormat="1" x14ac:dyDescent="0.45">
      <c r="A54" s="89" t="s">
        <v>101</v>
      </c>
      <c r="B54" s="49"/>
      <c r="C54" s="37"/>
    </row>
    <row r="55" spans="1:3" s="38" customFormat="1" x14ac:dyDescent="0.45">
      <c r="A55" s="49" t="s">
        <v>98</v>
      </c>
      <c r="B55" s="49"/>
      <c r="C55" s="37"/>
    </row>
    <row r="56" spans="1:3" s="38" customFormat="1" x14ac:dyDescent="0.45">
      <c r="A56" s="49" t="s">
        <v>99</v>
      </c>
      <c r="B56" s="49"/>
      <c r="C56" s="37"/>
    </row>
    <row r="57" spans="1:3" s="38" customFormat="1" x14ac:dyDescent="0.45">
      <c r="A57" s="49" t="s">
        <v>100</v>
      </c>
      <c r="B57" s="49"/>
      <c r="C57" s="37"/>
    </row>
    <row r="58" spans="1:3" s="38" customFormat="1" x14ac:dyDescent="0.45">
      <c r="A58" s="49"/>
      <c r="B58" s="49"/>
      <c r="C58" s="37"/>
    </row>
    <row r="59" spans="1:3" s="38" customFormat="1" x14ac:dyDescent="0.45">
      <c r="A59" s="49"/>
      <c r="B59" s="49"/>
      <c r="C59" s="37"/>
    </row>
    <row r="60" spans="1:3" x14ac:dyDescent="0.45">
      <c r="A60" s="53" t="s">
        <v>60</v>
      </c>
      <c r="B60" s="53"/>
    </row>
    <row r="61" spans="1:3" x14ac:dyDescent="0.45">
      <c r="A61" s="54">
        <v>46040</v>
      </c>
      <c r="B61" s="54"/>
    </row>
    <row r="62" spans="1:3" x14ac:dyDescent="0.45">
      <c r="A62" s="54">
        <v>46041</v>
      </c>
      <c r="B62" s="54"/>
    </row>
    <row r="63" spans="1:3" x14ac:dyDescent="0.45">
      <c r="A63" s="54">
        <v>46042</v>
      </c>
      <c r="B63" s="54"/>
    </row>
    <row r="64" spans="1:3" x14ac:dyDescent="0.45">
      <c r="A64" s="54">
        <v>46043</v>
      </c>
      <c r="B64" s="54"/>
    </row>
    <row r="65" spans="1:3" x14ac:dyDescent="0.45">
      <c r="A65" s="54">
        <v>46044</v>
      </c>
      <c r="B65" s="54"/>
    </row>
    <row r="66" spans="1:3" x14ac:dyDescent="0.45">
      <c r="A66" s="54">
        <v>46045</v>
      </c>
      <c r="B66" s="54"/>
    </row>
    <row r="67" spans="1:3" s="38" customFormat="1" x14ac:dyDescent="0.45">
      <c r="A67" s="54">
        <v>46046</v>
      </c>
      <c r="B67" s="54"/>
      <c r="C67" s="37"/>
    </row>
    <row r="68" spans="1:3" s="38" customFormat="1" x14ac:dyDescent="0.45">
      <c r="A68" s="54">
        <v>46047</v>
      </c>
      <c r="B68" s="54"/>
      <c r="C68" s="37"/>
    </row>
    <row r="69" spans="1:3" s="38" customFormat="1" x14ac:dyDescent="0.45">
      <c r="A69" s="54">
        <v>46048</v>
      </c>
      <c r="B69" s="54"/>
      <c r="C69" s="37"/>
    </row>
    <row r="70" spans="1:3" s="38" customFormat="1" x14ac:dyDescent="0.45">
      <c r="A70" s="54">
        <v>46049</v>
      </c>
      <c r="B70" s="54"/>
      <c r="C70" s="37"/>
    </row>
    <row r="71" spans="1:3" s="38" customFormat="1" x14ac:dyDescent="0.45">
      <c r="A71" s="54">
        <v>46050</v>
      </c>
      <c r="B71" s="54"/>
      <c r="C71" s="37"/>
    </row>
    <row r="72" spans="1:3" s="38" customFormat="1" x14ac:dyDescent="0.45">
      <c r="A72" s="54">
        <v>46051</v>
      </c>
      <c r="B72" s="54"/>
      <c r="C72" s="37"/>
    </row>
    <row r="73" spans="1:3" s="38" customFormat="1" x14ac:dyDescent="0.45">
      <c r="A73" s="54">
        <v>46052</v>
      </c>
      <c r="B73" s="54"/>
      <c r="C73" s="37"/>
    </row>
    <row r="74" spans="1:3" x14ac:dyDescent="0.45">
      <c r="A74" s="49"/>
      <c r="B74" s="49"/>
    </row>
    <row r="75" spans="1:3" x14ac:dyDescent="0.45">
      <c r="A75" s="53" t="s">
        <v>70</v>
      </c>
      <c r="B75" s="53"/>
    </row>
    <row r="76" spans="1:3" x14ac:dyDescent="0.45">
      <c r="A76" s="55" t="b">
        <v>0</v>
      </c>
      <c r="B76" s="49" t="str">
        <f>IF(A76=TRUE,"スマートフォン","")</f>
        <v/>
      </c>
    </row>
    <row r="77" spans="1:3" x14ac:dyDescent="0.45">
      <c r="A77" s="55" t="b">
        <v>0</v>
      </c>
      <c r="B77" s="49" t="str">
        <f>IF(A77=TRUE,"パソコン","")</f>
        <v/>
      </c>
    </row>
    <row r="78" spans="1:3" x14ac:dyDescent="0.45">
      <c r="A78" s="55" t="b">
        <v>0</v>
      </c>
      <c r="B78" s="49" t="str">
        <f>IF(A78=TRUE,"タブレット","")</f>
        <v/>
      </c>
    </row>
    <row r="79" spans="1:3" x14ac:dyDescent="0.45">
      <c r="A79" s="55" t="b">
        <v>0</v>
      </c>
      <c r="B79" s="49" t="str">
        <f>IF(A79=TRUE,"プリンター","")</f>
        <v/>
      </c>
    </row>
    <row r="80" spans="1:3" x14ac:dyDescent="0.45">
      <c r="A80" s="55" t="b">
        <v>0</v>
      </c>
      <c r="B80" s="49" t="str">
        <f>IF(A80=TRUE,"視聴器機なし（個別対応）","")</f>
        <v/>
      </c>
    </row>
  </sheetData>
  <sheetProtection sheet="1" objects="1" scenarios="1"/>
  <phoneticPr fontId="1"/>
  <pageMargins left="0.7" right="0.7" top="0.75" bottom="0.75" header="0.3" footer="0.3"/>
  <pageSetup paperSize="9" orientation="portrait" horizontalDpi="0" verticalDpi="0" r:id="rId1"/>
  <ignoredErrors>
    <ignoredError sqref="B77:B7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入力フォーム</vt:lpstr>
      <vt:lpstr>このシートは使用しないでください</vt:lpstr>
      <vt:lpstr>入力フォーム!Print_Area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2026-09-14T03:20:57Z</cp:lastPrinted>
  <dcterms:created xsi:type="dcterms:W3CDTF">2025-05-16T08:30:46Z</dcterms:created>
  <dcterms:modified xsi:type="dcterms:W3CDTF">2026-09-14T03:21:12Z</dcterms:modified>
</cp:coreProperties>
</file>