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8F220520-019C-41D6-819E-0A9B5DAD20D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チェックリスト" sheetId="9" r:id="rId1"/>
    <sheet name="記載例" sheetId="10" r:id="rId2"/>
  </sheets>
  <definedNames>
    <definedName name="_xlnm.Print_Area" localSheetId="0">チェックリスト!$A$4:$F$51</definedName>
    <definedName name="_xlnm.Print_Area" localSheetId="1">記載例!$A$1:$I$45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9" l="1"/>
  <c r="D44" i="9"/>
  <c r="E41" i="10"/>
  <c r="D41" i="10"/>
  <c r="B10" i="10"/>
  <c r="K6" i="10"/>
  <c r="E42" i="10" s="1"/>
  <c r="B10" i="9"/>
  <c r="K6" i="9"/>
  <c r="C10" i="9" l="1"/>
  <c r="B11" i="9"/>
  <c r="B11" i="10"/>
  <c r="C10" i="10"/>
  <c r="E43" i="10"/>
  <c r="D42" i="10"/>
  <c r="D43" i="10" s="1"/>
  <c r="B12" i="9" l="1"/>
  <c r="C11" i="9"/>
  <c r="B12" i="10"/>
  <c r="C11" i="10"/>
  <c r="C12" i="10" l="1"/>
  <c r="B13" i="10"/>
  <c r="B13" i="9"/>
  <c r="C12" i="9"/>
  <c r="C13" i="9" l="1"/>
  <c r="B14" i="9"/>
  <c r="C13" i="10"/>
  <c r="B14" i="10"/>
  <c r="C14" i="9" l="1"/>
  <c r="B15" i="9"/>
  <c r="B15" i="10"/>
  <c r="C14" i="10"/>
  <c r="B16" i="10" l="1"/>
  <c r="C15" i="10"/>
  <c r="B16" i="9"/>
  <c r="C15" i="9"/>
  <c r="B17" i="9" l="1"/>
  <c r="C16" i="9"/>
  <c r="C16" i="10"/>
  <c r="B17" i="10"/>
  <c r="C17" i="10" l="1"/>
  <c r="B18" i="10"/>
  <c r="C17" i="9"/>
  <c r="B18" i="9"/>
  <c r="B19" i="10" l="1"/>
  <c r="C18" i="10"/>
  <c r="C18" i="9"/>
  <c r="B19" i="9"/>
  <c r="B20" i="9" l="1"/>
  <c r="C19" i="9"/>
  <c r="B20" i="10"/>
  <c r="C19" i="10"/>
  <c r="C20" i="10" l="1"/>
  <c r="B21" i="10"/>
  <c r="B21" i="9"/>
  <c r="C20" i="9"/>
  <c r="C21" i="10" l="1"/>
  <c r="B22" i="10"/>
  <c r="C21" i="9"/>
  <c r="B22" i="9"/>
  <c r="B23" i="10" l="1"/>
  <c r="C22" i="10"/>
  <c r="C22" i="9"/>
  <c r="B23" i="9"/>
  <c r="B24" i="9" l="1"/>
  <c r="C23" i="9"/>
  <c r="B24" i="10"/>
  <c r="C23" i="10"/>
  <c r="C24" i="10" l="1"/>
  <c r="B25" i="10"/>
  <c r="B25" i="9"/>
  <c r="C24" i="9"/>
  <c r="C25" i="10" l="1"/>
  <c r="B26" i="10"/>
  <c r="C25" i="9"/>
  <c r="B26" i="9"/>
  <c r="B27" i="10" l="1"/>
  <c r="C26" i="10"/>
  <c r="C26" i="9"/>
  <c r="B27" i="9"/>
  <c r="B28" i="9" l="1"/>
  <c r="C27" i="9"/>
  <c r="B28" i="10"/>
  <c r="C27" i="10"/>
  <c r="C28" i="10" l="1"/>
  <c r="B29" i="10"/>
  <c r="B29" i="9"/>
  <c r="C28" i="9"/>
  <c r="C29" i="10" l="1"/>
  <c r="B30" i="10"/>
  <c r="C29" i="9"/>
  <c r="B30" i="9"/>
  <c r="B31" i="10" l="1"/>
  <c r="C30" i="10"/>
  <c r="C30" i="9"/>
  <c r="B31" i="9"/>
  <c r="B32" i="9" l="1"/>
  <c r="C31" i="9"/>
  <c r="B32" i="10"/>
  <c r="C31" i="10"/>
  <c r="C32" i="10" l="1"/>
  <c r="B33" i="10"/>
  <c r="B33" i="9"/>
  <c r="C32" i="9"/>
  <c r="C33" i="9" l="1"/>
  <c r="B34" i="9"/>
  <c r="C33" i="10"/>
  <c r="B34" i="10"/>
  <c r="B35" i="10" l="1"/>
  <c r="C34" i="10"/>
  <c r="C34" i="9"/>
  <c r="B35" i="9"/>
  <c r="B36" i="9" l="1"/>
  <c r="C35" i="9"/>
  <c r="B36" i="10"/>
  <c r="C35" i="10"/>
  <c r="C36" i="10" l="1"/>
  <c r="B37" i="10"/>
  <c r="B37" i="9"/>
  <c r="C36" i="9"/>
  <c r="C37" i="9" l="1"/>
  <c r="B38" i="9"/>
  <c r="C37" i="10"/>
  <c r="B38" i="10"/>
  <c r="C38" i="9" l="1"/>
  <c r="B39" i="9"/>
  <c r="B39" i="10"/>
  <c r="C38" i="10"/>
  <c r="B40" i="9" l="1"/>
  <c r="C39" i="9"/>
  <c r="B40" i="10"/>
  <c r="C39" i="10"/>
  <c r="C40" i="10" l="1"/>
  <c r="C40" i="9"/>
</calcChain>
</file>

<file path=xl/sharedStrings.xml><?xml version="1.0" encoding="utf-8"?>
<sst xmlns="http://schemas.openxmlformats.org/spreadsheetml/2006/main" count="84" uniqueCount="37">
  <si>
    <t>※右の入力欄に年月を入力すると、その月のチェックリストになります</t>
  </si>
  <si>
    <t>年月入力欄</t>
  </si>
  <si>
    <t>リスト</t>
  </si>
  <si>
    <t>年</t>
  </si>
  <si>
    <t>―</t>
  </si>
  <si>
    <t>工事名</t>
  </si>
  <si>
    <t>○○工事</t>
  </si>
  <si>
    <t>月</t>
  </si>
  <si>
    <t>休</t>
  </si>
  <si>
    <t>受注者名</t>
  </si>
  <si>
    <t>夏休</t>
  </si>
  <si>
    <t>月日</t>
  </si>
  <si>
    <t>曜日</t>
  </si>
  <si>
    <t>計画上の
閉所日</t>
  </si>
  <si>
    <t>実際の
閉所日</t>
  </si>
  <si>
    <t>計画上の閉所日と実際の閉所日に
差異がある場合等に記載</t>
  </si>
  <si>
    <t>年末年始休</t>
  </si>
  <si>
    <t>雨休</t>
  </si>
  <si>
    <t>工場製作</t>
  </si>
  <si>
    <t>その他休</t>
  </si>
  <si>
    <t>現場閉所日</t>
  </si>
  <si>
    <t>対象期間</t>
  </si>
  <si>
    <t>今月の閉所率</t>
  </si>
  <si>
    <t>準備工</t>
  </si>
  <si>
    <t>閉所率</t>
  </si>
  <si>
    <r>
      <t>8/</t>
    </r>
    <r>
      <rPr>
        <sz val="11"/>
        <color theme="1"/>
        <rFont val="游ゴシック"/>
        <family val="3"/>
        <charset val="128"/>
        <scheme val="minor"/>
      </rPr>
      <t>9</t>
    </r>
    <r>
      <rPr>
        <sz val="11"/>
        <color theme="1"/>
        <rFont val="游ゴシック"/>
        <family val="3"/>
        <charset val="128"/>
        <scheme val="minor"/>
      </rPr>
      <t>事前連絡済</t>
    </r>
    <phoneticPr fontId="7"/>
  </si>
  <si>
    <t>年</t>
    <rPh sb="0" eb="1">
      <t>トシ</t>
    </rPh>
    <phoneticPr fontId="7"/>
  </si>
  <si>
    <t>○○建設</t>
    <rPh sb="2" eb="4">
      <t>ケンセツ</t>
    </rPh>
    <phoneticPr fontId="7"/>
  </si>
  <si>
    <t>累計の現場閉所日</t>
    <rPh sb="0" eb="2">
      <t>ルイケイ</t>
    </rPh>
    <phoneticPr fontId="7"/>
  </si>
  <si>
    <t>累計の対象期間</t>
    <rPh sb="0" eb="2">
      <t>ルイケイ</t>
    </rPh>
    <phoneticPr fontId="7"/>
  </si>
  <si>
    <t>これまでの閉所率</t>
    <phoneticPr fontId="7"/>
  </si>
  <si>
    <t>週休２日適用工事　チェックリスト</t>
    <phoneticPr fontId="7"/>
  </si>
  <si>
    <t>現場着手日</t>
    <phoneticPr fontId="7"/>
  </si>
  <si>
    <t>当初休み予定だったが地元協議で作業</t>
    <phoneticPr fontId="7"/>
  </si>
  <si>
    <t>7月18日の振替</t>
    <phoneticPr fontId="7"/>
  </si>
  <si>
    <t>地震による緊急対応13:00～16:00</t>
    <phoneticPr fontId="7"/>
  </si>
  <si>
    <t>週休２日工事　現場閉所チェックリスト</t>
    <rPh sb="4" eb="6">
      <t>コウジ</t>
    </rPh>
    <rPh sb="7" eb="9">
      <t>ゲンバ</t>
    </rPh>
    <rPh sb="9" eb="11">
      <t>ヘイショ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</si>
</sst>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aaa"/>
    <numFmt numFmtId="178" formatCode="0.0%"/>
    <numFmt numFmtId="179" formatCode="m&quot;月&quot;d&quot;日&quot;;@"/>
    <numFmt numFmtId="180" formatCode="#&quot;日&quot;"/>
  </numFmts>
  <fonts count="13" x14ac:knownFonts="1">
    <font>
      <sz val="11"/>
      <color theme="1"/>
      <name val="游ゴシック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color rgb="FF00B05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HG丸ｺﾞｼｯｸM-PRO"/>
      <family val="3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179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shrinkToFit="1"/>
    </xf>
    <xf numFmtId="0" fontId="0" fillId="0" borderId="0" xfId="0" applyAlignment="1">
      <alignment shrinkToFit="1"/>
    </xf>
    <xf numFmtId="176" fontId="0" fillId="0" borderId="0" xfId="0" applyNumberFormat="1" applyAlignment="1">
      <alignment shrinkToFit="1"/>
    </xf>
    <xf numFmtId="180" fontId="3" fillId="0" borderId="10" xfId="0" applyNumberFormat="1" applyFont="1" applyBorder="1" applyAlignment="1">
      <alignment horizontal="left"/>
    </xf>
    <xf numFmtId="178" fontId="0" fillId="0" borderId="0" xfId="1" applyNumberFormat="1" applyFont="1" applyFill="1">
      <alignment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4" fontId="5" fillId="0" borderId="0" xfId="0" applyNumberFormat="1" applyFont="1">
      <alignment vertical="center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56" fontId="0" fillId="0" borderId="0" xfId="0" applyNumberFormat="1">
      <alignment vertical="center"/>
    </xf>
    <xf numFmtId="0" fontId="4" fillId="0" borderId="0" xfId="0" applyFont="1" applyAlignment="1">
      <alignment vertical="center" shrinkToFit="1"/>
    </xf>
    <xf numFmtId="0" fontId="1" fillId="0" borderId="0" xfId="0" applyFo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179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shrinkToFit="1"/>
    </xf>
    <xf numFmtId="180" fontId="3" fillId="0" borderId="0" xfId="0" applyNumberFormat="1" applyFont="1" applyAlignment="1">
      <alignment horizontal="left"/>
    </xf>
    <xf numFmtId="0" fontId="10" fillId="0" borderId="15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10" fillId="0" borderId="15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right" vertical="top" wrapText="1"/>
    </xf>
    <xf numFmtId="178" fontId="12" fillId="0" borderId="0" xfId="1" applyNumberFormat="1" applyFont="1" applyFill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shrinkToFit="1"/>
    </xf>
    <xf numFmtId="176" fontId="12" fillId="0" borderId="0" xfId="0" applyNumberFormat="1" applyFont="1" applyAlignment="1">
      <alignment shrinkToFit="1"/>
    </xf>
  </cellXfs>
  <cellStyles count="2">
    <cellStyle name="パーセント" xfId="1" builtinId="5"/>
    <cellStyle name="標準" xfId="0" builtinId="0"/>
  </cellStyles>
  <dxfs count="8"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</dxfs>
  <tableStyles count="0" defaultTableStyle="TableStyleMedium2" defaultPivotStyle="PivotStyleLight16"/>
  <colors>
    <mruColors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50"/>
  <sheetViews>
    <sheetView showGridLines="0" tabSelected="1" topLeftCell="A32" zoomScale="130" zoomScaleNormal="130" workbookViewId="0">
      <selection activeCell="B5" sqref="B5"/>
    </sheetView>
  </sheetViews>
  <sheetFormatPr defaultColWidth="9" defaultRowHeight="18" x14ac:dyDescent="0.55000000000000004"/>
  <cols>
    <col min="1" max="1" width="5.58203125" customWidth="1"/>
    <col min="2" max="2" width="14.33203125" customWidth="1"/>
    <col min="3" max="3" width="6.83203125" customWidth="1"/>
    <col min="4" max="4" width="15.5" customWidth="1"/>
    <col min="5" max="5" width="15.58203125" customWidth="1"/>
    <col min="6" max="6" width="30.58203125" customWidth="1"/>
    <col min="7" max="7" width="6.5" customWidth="1"/>
    <col min="8" max="8" width="9.33203125" customWidth="1"/>
    <col min="9" max="9" width="10.25" customWidth="1"/>
    <col min="10" max="10" width="9" customWidth="1"/>
    <col min="11" max="11" width="10.75" customWidth="1"/>
    <col min="14" max="14" width="9.33203125" customWidth="1"/>
  </cols>
  <sheetData>
    <row r="1" spans="2:11" x14ac:dyDescent="0.55000000000000004">
      <c r="C1" s="1" t="s">
        <v>0</v>
      </c>
      <c r="D1" s="1"/>
      <c r="E1" s="2"/>
      <c r="F1" s="2"/>
    </row>
    <row r="2" spans="2:11" x14ac:dyDescent="0.55000000000000004">
      <c r="C2" s="31"/>
      <c r="D2" s="31"/>
    </row>
    <row r="3" spans="2:11" x14ac:dyDescent="0.55000000000000004">
      <c r="C3" s="31"/>
      <c r="D3" s="31"/>
    </row>
    <row r="4" spans="2:11" x14ac:dyDescent="0.55000000000000004">
      <c r="B4" s="35" t="s">
        <v>36</v>
      </c>
      <c r="H4" t="s">
        <v>1</v>
      </c>
      <c r="J4" s="24" t="s">
        <v>2</v>
      </c>
    </row>
    <row r="5" spans="2:11" ht="11.25" customHeight="1" x14ac:dyDescent="0.55000000000000004">
      <c r="J5" s="30"/>
    </row>
    <row r="6" spans="2:11" x14ac:dyDescent="0.55000000000000004">
      <c r="H6" s="32" t="s">
        <v>26</v>
      </c>
      <c r="I6" s="23">
        <v>2026</v>
      </c>
      <c r="J6" s="24" t="s">
        <v>4</v>
      </c>
      <c r="K6" s="25">
        <f>DATE(I6,I7,1)</f>
        <v>46296</v>
      </c>
    </row>
    <row r="7" spans="2:11" x14ac:dyDescent="0.55000000000000004">
      <c r="B7" t="s">
        <v>5</v>
      </c>
      <c r="C7" t="s">
        <v>6</v>
      </c>
      <c r="H7" s="26" t="s">
        <v>7</v>
      </c>
      <c r="I7" s="27">
        <v>10</v>
      </c>
      <c r="J7" s="24" t="s">
        <v>8</v>
      </c>
    </row>
    <row r="8" spans="2:11" ht="19.5" customHeight="1" x14ac:dyDescent="0.55000000000000004">
      <c r="B8" t="s">
        <v>9</v>
      </c>
      <c r="C8" s="44" t="s">
        <v>27</v>
      </c>
      <c r="J8" s="24" t="s">
        <v>10</v>
      </c>
    </row>
    <row r="9" spans="2:11" ht="36" x14ac:dyDescent="0.55000000000000004">
      <c r="B9" s="4" t="s">
        <v>11</v>
      </c>
      <c r="C9" s="5" t="s">
        <v>12</v>
      </c>
      <c r="D9" s="6" t="s">
        <v>13</v>
      </c>
      <c r="E9" s="6" t="s">
        <v>14</v>
      </c>
      <c r="F9" s="7" t="s">
        <v>15</v>
      </c>
      <c r="G9" s="8"/>
      <c r="I9" s="28"/>
      <c r="J9" s="24" t="s">
        <v>16</v>
      </c>
    </row>
    <row r="10" spans="2:11" ht="14.25" customHeight="1" x14ac:dyDescent="0.55000000000000004">
      <c r="B10" s="9">
        <f>DATE(I6,I7,1)</f>
        <v>46296</v>
      </c>
      <c r="C10" s="10" t="str">
        <f>TEXT(B10,"aaa")</f>
        <v>木</v>
      </c>
      <c r="D10" s="11"/>
      <c r="E10" s="11"/>
      <c r="F10" s="12"/>
      <c r="J10" s="24" t="s">
        <v>17</v>
      </c>
    </row>
    <row r="11" spans="2:11" ht="14.25" customHeight="1" x14ac:dyDescent="0.55000000000000004">
      <c r="B11" s="9">
        <f>B10+1</f>
        <v>46297</v>
      </c>
      <c r="C11" s="10" t="str">
        <f t="shared" ref="C11:C40" si="0">TEXT(B11,"aaa")</f>
        <v>金</v>
      </c>
      <c r="D11" s="11"/>
      <c r="E11" s="11"/>
      <c r="F11" s="12"/>
      <c r="H11" s="8"/>
      <c r="J11" s="24" t="s">
        <v>18</v>
      </c>
    </row>
    <row r="12" spans="2:11" ht="14.25" customHeight="1" x14ac:dyDescent="0.55000000000000004">
      <c r="B12" s="9">
        <f t="shared" ref="B12:B37" si="1">B11+1</f>
        <v>46298</v>
      </c>
      <c r="C12" s="10" t="str">
        <f t="shared" si="0"/>
        <v>土</v>
      </c>
      <c r="D12" s="11"/>
      <c r="E12" s="11"/>
      <c r="F12" s="12"/>
      <c r="J12" s="24" t="s">
        <v>19</v>
      </c>
    </row>
    <row r="13" spans="2:11" ht="14.25" customHeight="1" x14ac:dyDescent="0.55000000000000004">
      <c r="B13" s="9">
        <f t="shared" si="1"/>
        <v>46299</v>
      </c>
      <c r="C13" s="10" t="str">
        <f t="shared" si="0"/>
        <v>日</v>
      </c>
      <c r="D13" s="11"/>
      <c r="E13" s="11"/>
      <c r="F13" s="12"/>
    </row>
    <row r="14" spans="2:11" ht="14.25" customHeight="1" x14ac:dyDescent="0.55000000000000004">
      <c r="B14" s="9">
        <f t="shared" si="1"/>
        <v>46300</v>
      </c>
      <c r="C14" s="10" t="str">
        <f t="shared" si="0"/>
        <v>月</v>
      </c>
      <c r="D14" s="11"/>
      <c r="E14" s="11"/>
      <c r="F14" s="12"/>
    </row>
    <row r="15" spans="2:11" ht="14.25" customHeight="1" x14ac:dyDescent="0.55000000000000004">
      <c r="B15" s="9">
        <f t="shared" si="1"/>
        <v>46301</v>
      </c>
      <c r="C15" s="10" t="str">
        <f t="shared" si="0"/>
        <v>火</v>
      </c>
      <c r="D15" s="11"/>
      <c r="E15" s="11"/>
      <c r="F15" s="12"/>
    </row>
    <row r="16" spans="2:11" ht="14.25" customHeight="1" x14ac:dyDescent="0.55000000000000004">
      <c r="B16" s="9">
        <f t="shared" si="1"/>
        <v>46302</v>
      </c>
      <c r="C16" s="10" t="str">
        <f t="shared" si="0"/>
        <v>水</v>
      </c>
      <c r="D16" s="11"/>
      <c r="E16" s="11"/>
      <c r="F16" s="12"/>
    </row>
    <row r="17" spans="2:8" ht="14.25" customHeight="1" x14ac:dyDescent="0.55000000000000004">
      <c r="B17" s="9">
        <f t="shared" si="1"/>
        <v>46303</v>
      </c>
      <c r="C17" s="10" t="str">
        <f t="shared" si="0"/>
        <v>木</v>
      </c>
      <c r="D17" s="11"/>
      <c r="E17" s="11"/>
      <c r="F17" s="12"/>
    </row>
    <row r="18" spans="2:8" ht="14.25" customHeight="1" x14ac:dyDescent="0.55000000000000004">
      <c r="B18" s="9">
        <f t="shared" si="1"/>
        <v>46304</v>
      </c>
      <c r="C18" s="10" t="str">
        <f t="shared" si="0"/>
        <v>金</v>
      </c>
      <c r="D18" s="11"/>
      <c r="E18" s="11"/>
      <c r="F18" s="12"/>
    </row>
    <row r="19" spans="2:8" ht="14.25" customHeight="1" x14ac:dyDescent="0.55000000000000004">
      <c r="B19" s="9">
        <f t="shared" si="1"/>
        <v>46305</v>
      </c>
      <c r="C19" s="10" t="str">
        <f t="shared" si="0"/>
        <v>土</v>
      </c>
      <c r="D19" s="11"/>
      <c r="E19" s="11"/>
      <c r="F19" s="12"/>
    </row>
    <row r="20" spans="2:8" ht="14.25" customHeight="1" x14ac:dyDescent="0.55000000000000004">
      <c r="B20" s="9">
        <f t="shared" si="1"/>
        <v>46306</v>
      </c>
      <c r="C20" s="10" t="str">
        <f t="shared" si="0"/>
        <v>日</v>
      </c>
      <c r="D20" s="11"/>
      <c r="E20" s="11"/>
      <c r="F20" s="12"/>
    </row>
    <row r="21" spans="2:8" ht="14.25" customHeight="1" x14ac:dyDescent="0.55000000000000004">
      <c r="B21" s="9">
        <f t="shared" si="1"/>
        <v>46307</v>
      </c>
      <c r="C21" s="10" t="str">
        <f t="shared" si="0"/>
        <v>月</v>
      </c>
      <c r="D21" s="11"/>
      <c r="E21" s="11"/>
      <c r="F21" s="12"/>
    </row>
    <row r="22" spans="2:8" ht="14.25" customHeight="1" x14ac:dyDescent="0.55000000000000004">
      <c r="B22" s="9">
        <f t="shared" si="1"/>
        <v>46308</v>
      </c>
      <c r="C22" s="10" t="str">
        <f t="shared" si="0"/>
        <v>火</v>
      </c>
      <c r="D22" s="11"/>
      <c r="E22" s="11"/>
      <c r="F22" s="12"/>
    </row>
    <row r="23" spans="2:8" ht="14.25" customHeight="1" x14ac:dyDescent="0.55000000000000004">
      <c r="B23" s="9">
        <f t="shared" si="1"/>
        <v>46309</v>
      </c>
      <c r="C23" s="10" t="str">
        <f t="shared" si="0"/>
        <v>水</v>
      </c>
      <c r="D23" s="11"/>
      <c r="E23" s="11"/>
      <c r="F23" s="12"/>
    </row>
    <row r="24" spans="2:8" ht="14.25" customHeight="1" x14ac:dyDescent="0.55000000000000004">
      <c r="B24" s="9">
        <f t="shared" si="1"/>
        <v>46310</v>
      </c>
      <c r="C24" s="10" t="str">
        <f t="shared" si="0"/>
        <v>木</v>
      </c>
      <c r="D24" s="11"/>
      <c r="E24" s="11"/>
      <c r="F24" s="12"/>
    </row>
    <row r="25" spans="2:8" ht="14.25" customHeight="1" x14ac:dyDescent="0.55000000000000004">
      <c r="B25" s="9">
        <f t="shared" si="1"/>
        <v>46311</v>
      </c>
      <c r="C25" s="10" t="str">
        <f t="shared" si="0"/>
        <v>金</v>
      </c>
      <c r="D25" s="11"/>
      <c r="E25" s="11"/>
      <c r="F25" s="12"/>
      <c r="H25" s="29"/>
    </row>
    <row r="26" spans="2:8" ht="14.25" customHeight="1" x14ac:dyDescent="0.55000000000000004">
      <c r="B26" s="9">
        <f t="shared" si="1"/>
        <v>46312</v>
      </c>
      <c r="C26" s="10" t="str">
        <f t="shared" si="0"/>
        <v>土</v>
      </c>
      <c r="D26" s="11"/>
      <c r="E26" s="11"/>
      <c r="F26" s="12"/>
    </row>
    <row r="27" spans="2:8" ht="14.25" customHeight="1" x14ac:dyDescent="0.55000000000000004">
      <c r="B27" s="9">
        <f t="shared" si="1"/>
        <v>46313</v>
      </c>
      <c r="C27" s="10" t="str">
        <f t="shared" si="0"/>
        <v>日</v>
      </c>
      <c r="D27" s="11"/>
      <c r="E27" s="11"/>
      <c r="F27" s="12"/>
    </row>
    <row r="28" spans="2:8" ht="14.25" customHeight="1" x14ac:dyDescent="0.55000000000000004">
      <c r="B28" s="9">
        <f t="shared" si="1"/>
        <v>46314</v>
      </c>
      <c r="C28" s="10" t="str">
        <f t="shared" si="0"/>
        <v>月</v>
      </c>
      <c r="D28" s="11"/>
      <c r="E28" s="11"/>
      <c r="F28" s="12"/>
    </row>
    <row r="29" spans="2:8" ht="14.25" customHeight="1" x14ac:dyDescent="0.55000000000000004">
      <c r="B29" s="9">
        <f t="shared" si="1"/>
        <v>46315</v>
      </c>
      <c r="C29" s="10" t="str">
        <f t="shared" si="0"/>
        <v>火</v>
      </c>
      <c r="D29" s="11"/>
      <c r="E29" s="11"/>
      <c r="F29" s="12"/>
    </row>
    <row r="30" spans="2:8" ht="14.25" customHeight="1" x14ac:dyDescent="0.55000000000000004">
      <c r="B30" s="9">
        <f t="shared" si="1"/>
        <v>46316</v>
      </c>
      <c r="C30" s="10" t="str">
        <f t="shared" si="0"/>
        <v>水</v>
      </c>
      <c r="D30" s="11"/>
      <c r="E30" s="11"/>
      <c r="F30" s="12"/>
    </row>
    <row r="31" spans="2:8" ht="14.25" customHeight="1" x14ac:dyDescent="0.55000000000000004">
      <c r="B31" s="9">
        <f t="shared" si="1"/>
        <v>46317</v>
      </c>
      <c r="C31" s="10" t="str">
        <f t="shared" si="0"/>
        <v>木</v>
      </c>
      <c r="D31" s="11"/>
      <c r="E31" s="11"/>
      <c r="F31" s="12"/>
    </row>
    <row r="32" spans="2:8" ht="14.25" customHeight="1" x14ac:dyDescent="0.55000000000000004">
      <c r="B32" s="9">
        <f t="shared" si="1"/>
        <v>46318</v>
      </c>
      <c r="C32" s="10" t="str">
        <f t="shared" si="0"/>
        <v>金</v>
      </c>
      <c r="D32" s="11"/>
      <c r="E32" s="11"/>
      <c r="F32" s="12"/>
    </row>
    <row r="33" spans="1:24" ht="14.25" customHeight="1" x14ac:dyDescent="0.55000000000000004">
      <c r="B33" s="9">
        <f t="shared" si="1"/>
        <v>46319</v>
      </c>
      <c r="C33" s="10" t="str">
        <f t="shared" si="0"/>
        <v>土</v>
      </c>
      <c r="D33" s="11"/>
      <c r="E33" s="11"/>
      <c r="F33" s="12"/>
    </row>
    <row r="34" spans="1:24" ht="14.25" customHeight="1" x14ac:dyDescent="0.55000000000000004">
      <c r="B34" s="9">
        <f t="shared" si="1"/>
        <v>46320</v>
      </c>
      <c r="C34" s="10" t="str">
        <f t="shared" si="0"/>
        <v>日</v>
      </c>
      <c r="D34" s="11"/>
      <c r="E34" s="11"/>
      <c r="F34" s="12"/>
    </row>
    <row r="35" spans="1:24" ht="14.25" customHeight="1" x14ac:dyDescent="0.55000000000000004">
      <c r="B35" s="9">
        <f t="shared" si="1"/>
        <v>46321</v>
      </c>
      <c r="C35" s="10" t="str">
        <f t="shared" si="0"/>
        <v>月</v>
      </c>
      <c r="D35" s="11"/>
      <c r="E35" s="11"/>
      <c r="F35" s="12"/>
    </row>
    <row r="36" spans="1:24" ht="14.25" customHeight="1" x14ac:dyDescent="0.55000000000000004">
      <c r="B36" s="9">
        <f t="shared" si="1"/>
        <v>46322</v>
      </c>
      <c r="C36" s="10" t="str">
        <f t="shared" si="0"/>
        <v>火</v>
      </c>
      <c r="D36" s="11"/>
      <c r="E36" s="11"/>
      <c r="F36" s="12"/>
    </row>
    <row r="37" spans="1:24" ht="14.25" customHeight="1" x14ac:dyDescent="0.55000000000000004">
      <c r="B37" s="9">
        <f t="shared" si="1"/>
        <v>46323</v>
      </c>
      <c r="C37" s="10" t="str">
        <f t="shared" si="0"/>
        <v>水</v>
      </c>
      <c r="D37" s="11"/>
      <c r="E37" s="11"/>
      <c r="F37" s="12"/>
    </row>
    <row r="38" spans="1:24" ht="14.25" customHeight="1" x14ac:dyDescent="0.55000000000000004">
      <c r="B38" s="9">
        <f>IF(B37=EOMONTH($B$10,0),"",B37+1)</f>
        <v>46324</v>
      </c>
      <c r="C38" s="10" t="str">
        <f t="shared" si="0"/>
        <v>木</v>
      </c>
      <c r="D38" s="11"/>
      <c r="E38" s="11"/>
      <c r="F38" s="12"/>
    </row>
    <row r="39" spans="1:24" ht="14.25" customHeight="1" x14ac:dyDescent="0.55000000000000004">
      <c r="B39" s="9">
        <f>IF(OR(B38="",B38=EOMONTH($B$10,0)),"",B38+1)</f>
        <v>46325</v>
      </c>
      <c r="C39" s="10" t="str">
        <f t="shared" si="0"/>
        <v>金</v>
      </c>
      <c r="D39" s="11"/>
      <c r="E39" s="11"/>
      <c r="F39" s="12"/>
    </row>
    <row r="40" spans="1:24" ht="14.25" customHeight="1" x14ac:dyDescent="0.55000000000000004">
      <c r="B40" s="13">
        <f>IF(OR(B39="",B39=EOMONTH($B$10,0)),"",B39+1)</f>
        <v>46326</v>
      </c>
      <c r="C40" s="14" t="str">
        <f t="shared" si="0"/>
        <v>土</v>
      </c>
      <c r="D40" s="15"/>
      <c r="E40" s="15"/>
      <c r="F40" s="16"/>
    </row>
    <row r="41" spans="1:24" ht="18" customHeight="1" x14ac:dyDescent="0.55000000000000004">
      <c r="B41" s="36"/>
      <c r="C41" s="37"/>
      <c r="D41" s="8"/>
      <c r="E41" s="8"/>
      <c r="F41" s="38"/>
    </row>
    <row r="42" spans="1:24" s="43" customFormat="1" ht="18.75" customHeight="1" x14ac:dyDescent="0.55000000000000004">
      <c r="A42" s="40"/>
      <c r="B42" s="48" t="s">
        <v>20</v>
      </c>
      <c r="C42" s="48"/>
      <c r="D42" s="49">
        <v>0</v>
      </c>
      <c r="E42" s="49">
        <v>0</v>
      </c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2"/>
    </row>
    <row r="43" spans="1:24" s="43" customFormat="1" ht="18.75" customHeight="1" x14ac:dyDescent="0.55000000000000004">
      <c r="A43" s="40"/>
      <c r="B43" s="48" t="s">
        <v>21</v>
      </c>
      <c r="C43" s="48"/>
      <c r="D43" s="49">
        <v>31</v>
      </c>
      <c r="E43" s="49">
        <v>31</v>
      </c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2"/>
    </row>
    <row r="44" spans="1:24" s="43" customFormat="1" ht="18.75" customHeight="1" x14ac:dyDescent="0.55000000000000004">
      <c r="A44" s="40"/>
      <c r="B44" s="48" t="s">
        <v>22</v>
      </c>
      <c r="C44" s="48"/>
      <c r="D44" s="50">
        <f>D42/D43</f>
        <v>0</v>
      </c>
      <c r="E44" s="50">
        <f>E42/E43</f>
        <v>0</v>
      </c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2"/>
    </row>
    <row r="45" spans="1:24" s="43" customFormat="1" ht="18.75" customHeight="1" x14ac:dyDescent="0.55000000000000004">
      <c r="A45" s="40"/>
      <c r="B45" s="48"/>
      <c r="C45" s="48"/>
      <c r="D45" s="48"/>
      <c r="E45" s="48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2"/>
    </row>
    <row r="46" spans="1:24" s="43" customFormat="1" ht="18.75" customHeight="1" x14ac:dyDescent="0.55000000000000004">
      <c r="A46" s="40"/>
      <c r="B46" s="51" t="s">
        <v>28</v>
      </c>
      <c r="C46" s="48"/>
      <c r="D46" s="48"/>
      <c r="E46" s="48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2"/>
    </row>
    <row r="47" spans="1:24" s="43" customFormat="1" ht="18.75" customHeight="1" x14ac:dyDescent="0.55000000000000004">
      <c r="A47" s="45"/>
      <c r="B47" s="52" t="s">
        <v>29</v>
      </c>
      <c r="C47" s="53"/>
      <c r="D47" s="53"/>
      <c r="E47" s="53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7"/>
    </row>
    <row r="48" spans="1:24" ht="18" customHeight="1" x14ac:dyDescent="0.6">
      <c r="B48" s="52" t="s">
        <v>30</v>
      </c>
      <c r="C48" s="54"/>
      <c r="D48" s="55"/>
      <c r="E48" s="55"/>
      <c r="F48" s="39"/>
    </row>
    <row r="49" spans="2:5" x14ac:dyDescent="0.55000000000000004">
      <c r="B49" s="18"/>
      <c r="C49" s="18"/>
      <c r="D49" s="19"/>
      <c r="E49" s="19"/>
    </row>
    <row r="50" spans="2:5" x14ac:dyDescent="0.55000000000000004">
      <c r="D50" s="21"/>
      <c r="E50" s="21"/>
    </row>
  </sheetData>
  <phoneticPr fontId="7"/>
  <conditionalFormatting sqref="B10:F43 B44:C44 F44 B45:F45 C46:F47 B46:B48">
    <cfRule type="expression" dxfId="7" priority="7">
      <formula>#REF!&lt;&gt;""</formula>
    </cfRule>
    <cfRule type="expression" dxfId="6" priority="8">
      <formula>$C10="日"</formula>
    </cfRule>
    <cfRule type="expression" dxfId="5" priority="9">
      <formula>$C10="土"</formula>
    </cfRule>
  </conditionalFormatting>
  <dataValidations count="1">
    <dataValidation type="list" allowBlank="1" showInputMessage="1" showErrorMessage="1" sqref="D10:E43 D45:E47" xr:uid="{00000000-0002-0000-0000-000000000000}">
      <formula1>$J$5:$J$12</formula1>
    </dataValidation>
  </dataValidations>
  <pageMargins left="0.39370078740157499" right="0.39370078740157499" top="0.59055118110236204" bottom="0.59055118110236204" header="0.31496062992126" footer="0.31496062992126"/>
  <pageSetup paperSize="9" scale="97" orientation="portrait" r:id="rId1"/>
  <headerFooter>
    <oddHeader>&amp;R&amp;"ＭＳ 明朝,標準"&amp;12別紙３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K43"/>
  <sheetViews>
    <sheetView showGridLines="0" view="pageBreakPreview" topLeftCell="A14" zoomScaleNormal="85" zoomScaleSheetLayoutView="100" workbookViewId="0">
      <selection activeCell="E40" sqref="E40"/>
    </sheetView>
  </sheetViews>
  <sheetFormatPr defaultColWidth="9" defaultRowHeight="18" x14ac:dyDescent="0.55000000000000004"/>
  <cols>
    <col min="1" max="1" width="5.58203125" customWidth="1"/>
    <col min="2" max="2" width="14.33203125" customWidth="1"/>
    <col min="3" max="3" width="6.83203125" customWidth="1"/>
    <col min="4" max="4" width="15.5" customWidth="1"/>
    <col min="5" max="5" width="15.58203125" customWidth="1"/>
    <col min="6" max="6" width="30.58203125" customWidth="1"/>
    <col min="7" max="7" width="6.5" customWidth="1"/>
    <col min="8" max="8" width="9.33203125" customWidth="1"/>
    <col min="9" max="9" width="10.25" customWidth="1"/>
    <col min="10" max="10" width="9" customWidth="1"/>
    <col min="11" max="11" width="10.75" customWidth="1"/>
    <col min="14" max="14" width="9.33203125" customWidth="1"/>
  </cols>
  <sheetData>
    <row r="1" spans="2:11" x14ac:dyDescent="0.55000000000000004">
      <c r="C1" s="1" t="s">
        <v>0</v>
      </c>
      <c r="D1" s="1"/>
      <c r="E1" s="2"/>
      <c r="F1" s="2"/>
    </row>
    <row r="2" spans="2:11" x14ac:dyDescent="0.55000000000000004">
      <c r="C2" s="31"/>
      <c r="D2" s="31"/>
    </row>
    <row r="3" spans="2:11" x14ac:dyDescent="0.55000000000000004">
      <c r="C3" s="31"/>
      <c r="D3" s="31"/>
    </row>
    <row r="4" spans="2:11" x14ac:dyDescent="0.55000000000000004">
      <c r="B4" s="3" t="s">
        <v>31</v>
      </c>
      <c r="H4" t="s">
        <v>1</v>
      </c>
      <c r="J4" s="8" t="s">
        <v>2</v>
      </c>
    </row>
    <row r="5" spans="2:11" ht="11.25" customHeight="1" x14ac:dyDescent="0.55000000000000004"/>
    <row r="6" spans="2:11" x14ac:dyDescent="0.55000000000000004">
      <c r="H6" s="22" t="s">
        <v>3</v>
      </c>
      <c r="I6" s="23">
        <v>2026</v>
      </c>
      <c r="J6" s="24" t="s">
        <v>4</v>
      </c>
      <c r="K6" s="25">
        <f>DATE(I6,I7,1)</f>
        <v>46204</v>
      </c>
    </row>
    <row r="7" spans="2:11" x14ac:dyDescent="0.55000000000000004">
      <c r="B7" t="s">
        <v>5</v>
      </c>
      <c r="C7" t="s">
        <v>6</v>
      </c>
      <c r="H7" s="26" t="s">
        <v>7</v>
      </c>
      <c r="I7" s="27">
        <v>7</v>
      </c>
      <c r="J7" s="24" t="s">
        <v>8</v>
      </c>
    </row>
    <row r="8" spans="2:11" ht="19.5" customHeight="1" x14ac:dyDescent="0.55000000000000004">
      <c r="B8" t="s">
        <v>9</v>
      </c>
      <c r="C8" s="44" t="s">
        <v>27</v>
      </c>
      <c r="J8" s="24" t="s">
        <v>10</v>
      </c>
    </row>
    <row r="9" spans="2:11" ht="36" x14ac:dyDescent="0.55000000000000004">
      <c r="B9" s="4" t="s">
        <v>11</v>
      </c>
      <c r="C9" s="5" t="s">
        <v>12</v>
      </c>
      <c r="D9" s="6" t="s">
        <v>13</v>
      </c>
      <c r="E9" s="6" t="s">
        <v>14</v>
      </c>
      <c r="F9" s="7" t="s">
        <v>15</v>
      </c>
      <c r="G9" s="8"/>
      <c r="I9" s="28"/>
      <c r="J9" s="24" t="s">
        <v>16</v>
      </c>
    </row>
    <row r="10" spans="2:11" ht="18" customHeight="1" x14ac:dyDescent="0.55000000000000004">
      <c r="B10" s="9">
        <f>DATE(I6,I7,1)</f>
        <v>46204</v>
      </c>
      <c r="C10" s="10" t="str">
        <f>TEXT(B10,"aaa")</f>
        <v>水</v>
      </c>
      <c r="D10" s="11" t="s">
        <v>4</v>
      </c>
      <c r="E10" s="11" t="s">
        <v>4</v>
      </c>
      <c r="F10" s="12" t="s">
        <v>23</v>
      </c>
      <c r="J10" s="24" t="s">
        <v>17</v>
      </c>
    </row>
    <row r="11" spans="2:11" ht="18.75" customHeight="1" x14ac:dyDescent="0.55000000000000004">
      <c r="B11" s="9">
        <f>B10+1</f>
        <v>46205</v>
      </c>
      <c r="C11" s="10" t="str">
        <f t="shared" ref="C11:C40" si="0">TEXT(B11,"aaa")</f>
        <v>木</v>
      </c>
      <c r="D11" s="11" t="s">
        <v>4</v>
      </c>
      <c r="E11" s="11" t="s">
        <v>4</v>
      </c>
      <c r="F11" s="12" t="s">
        <v>23</v>
      </c>
      <c r="H11" s="8"/>
      <c r="J11" s="24" t="s">
        <v>18</v>
      </c>
    </row>
    <row r="12" spans="2:11" ht="18.75" customHeight="1" x14ac:dyDescent="0.55000000000000004">
      <c r="B12" s="9">
        <f t="shared" ref="B12:B37" si="1">B11+1</f>
        <v>46206</v>
      </c>
      <c r="C12" s="10" t="str">
        <f t="shared" si="0"/>
        <v>金</v>
      </c>
      <c r="D12" s="11"/>
      <c r="E12" s="11"/>
      <c r="F12" s="34" t="s">
        <v>32</v>
      </c>
      <c r="J12" s="24" t="s">
        <v>19</v>
      </c>
    </row>
    <row r="13" spans="2:11" ht="18.75" customHeight="1" x14ac:dyDescent="0.55000000000000004">
      <c r="B13" s="9">
        <f t="shared" si="1"/>
        <v>46207</v>
      </c>
      <c r="C13" s="10" t="str">
        <f t="shared" si="0"/>
        <v>土</v>
      </c>
      <c r="D13" s="11" t="s">
        <v>8</v>
      </c>
      <c r="E13" s="11" t="s">
        <v>8</v>
      </c>
      <c r="F13" s="12"/>
    </row>
    <row r="14" spans="2:11" ht="18.75" customHeight="1" x14ac:dyDescent="0.55000000000000004">
      <c r="B14" s="9">
        <f t="shared" si="1"/>
        <v>46208</v>
      </c>
      <c r="C14" s="10" t="str">
        <f t="shared" si="0"/>
        <v>日</v>
      </c>
      <c r="D14" s="11" t="s">
        <v>8</v>
      </c>
      <c r="E14" s="11" t="s">
        <v>8</v>
      </c>
      <c r="F14" s="34"/>
    </row>
    <row r="15" spans="2:11" ht="18.75" customHeight="1" x14ac:dyDescent="0.55000000000000004">
      <c r="B15" s="9">
        <f t="shared" si="1"/>
        <v>46209</v>
      </c>
      <c r="C15" s="10" t="str">
        <f t="shared" si="0"/>
        <v>月</v>
      </c>
      <c r="D15" s="11"/>
      <c r="E15" s="11"/>
      <c r="F15" s="12"/>
    </row>
    <row r="16" spans="2:11" ht="18.75" customHeight="1" x14ac:dyDescent="0.55000000000000004">
      <c r="B16" s="9">
        <f t="shared" si="1"/>
        <v>46210</v>
      </c>
      <c r="C16" s="10" t="str">
        <f t="shared" si="0"/>
        <v>火</v>
      </c>
      <c r="D16" s="11"/>
      <c r="E16" s="11" t="s">
        <v>17</v>
      </c>
      <c r="F16" s="33" t="s">
        <v>25</v>
      </c>
    </row>
    <row r="17" spans="2:8" ht="18.75" customHeight="1" x14ac:dyDescent="0.55000000000000004">
      <c r="B17" s="9">
        <f t="shared" si="1"/>
        <v>46211</v>
      </c>
      <c r="C17" s="10" t="str">
        <f t="shared" si="0"/>
        <v>水</v>
      </c>
      <c r="D17" s="11"/>
      <c r="E17" s="11"/>
      <c r="F17" s="33"/>
    </row>
    <row r="18" spans="2:8" ht="18.75" customHeight="1" x14ac:dyDescent="0.55000000000000004">
      <c r="B18" s="9">
        <f t="shared" si="1"/>
        <v>46212</v>
      </c>
      <c r="C18" s="10" t="str">
        <f t="shared" si="0"/>
        <v>木</v>
      </c>
      <c r="D18" s="11" t="s">
        <v>8</v>
      </c>
      <c r="E18" s="11" t="s">
        <v>8</v>
      </c>
      <c r="F18" s="12"/>
    </row>
    <row r="19" spans="2:8" ht="18.75" customHeight="1" x14ac:dyDescent="0.55000000000000004">
      <c r="B19" s="9">
        <f t="shared" si="1"/>
        <v>46213</v>
      </c>
      <c r="C19" s="10" t="str">
        <f t="shared" si="0"/>
        <v>金</v>
      </c>
      <c r="D19" s="11"/>
      <c r="E19" s="11"/>
      <c r="F19" s="33"/>
    </row>
    <row r="20" spans="2:8" ht="18.75" customHeight="1" x14ac:dyDescent="0.55000000000000004">
      <c r="B20" s="9">
        <f t="shared" si="1"/>
        <v>46214</v>
      </c>
      <c r="C20" s="10" t="str">
        <f t="shared" si="0"/>
        <v>土</v>
      </c>
      <c r="D20" s="11" t="s">
        <v>10</v>
      </c>
      <c r="E20" s="11" t="s">
        <v>10</v>
      </c>
      <c r="F20" s="12"/>
    </row>
    <row r="21" spans="2:8" ht="18.75" customHeight="1" x14ac:dyDescent="0.55000000000000004">
      <c r="B21" s="9">
        <f t="shared" si="1"/>
        <v>46215</v>
      </c>
      <c r="C21" s="10" t="str">
        <f t="shared" si="0"/>
        <v>日</v>
      </c>
      <c r="D21" s="11" t="s">
        <v>10</v>
      </c>
      <c r="E21" s="11" t="s">
        <v>10</v>
      </c>
      <c r="F21" s="12"/>
    </row>
    <row r="22" spans="2:8" ht="18.75" customHeight="1" x14ac:dyDescent="0.55000000000000004">
      <c r="B22" s="9">
        <f t="shared" si="1"/>
        <v>46216</v>
      </c>
      <c r="C22" s="10" t="str">
        <f t="shared" si="0"/>
        <v>月</v>
      </c>
      <c r="D22" s="11" t="s">
        <v>10</v>
      </c>
      <c r="E22" s="11" t="s">
        <v>10</v>
      </c>
      <c r="F22" s="12"/>
    </row>
    <row r="23" spans="2:8" ht="18.75" customHeight="1" x14ac:dyDescent="0.55000000000000004">
      <c r="B23" s="9">
        <f t="shared" si="1"/>
        <v>46217</v>
      </c>
      <c r="C23" s="10" t="str">
        <f t="shared" si="0"/>
        <v>火</v>
      </c>
      <c r="D23" s="11"/>
      <c r="E23" s="11"/>
      <c r="F23" s="12"/>
    </row>
    <row r="24" spans="2:8" ht="18.75" customHeight="1" x14ac:dyDescent="0.55000000000000004">
      <c r="B24" s="9">
        <f t="shared" si="1"/>
        <v>46218</v>
      </c>
      <c r="C24" s="10" t="str">
        <f t="shared" si="0"/>
        <v>水</v>
      </c>
      <c r="D24" s="11"/>
      <c r="E24" s="11"/>
      <c r="F24" s="12"/>
    </row>
    <row r="25" spans="2:8" ht="18.75" customHeight="1" x14ac:dyDescent="0.55000000000000004">
      <c r="B25" s="9">
        <f t="shared" si="1"/>
        <v>46219</v>
      </c>
      <c r="C25" s="10" t="str">
        <f t="shared" si="0"/>
        <v>木</v>
      </c>
      <c r="D25" s="11"/>
      <c r="E25" s="11"/>
      <c r="F25" s="12"/>
      <c r="H25" s="29"/>
    </row>
    <row r="26" spans="2:8" ht="18.75" customHeight="1" x14ac:dyDescent="0.55000000000000004">
      <c r="B26" s="9">
        <f t="shared" si="1"/>
        <v>46220</v>
      </c>
      <c r="C26" s="10" t="str">
        <f t="shared" si="0"/>
        <v>金</v>
      </c>
      <c r="D26" s="11"/>
      <c r="E26" s="11"/>
      <c r="F26" s="34"/>
    </row>
    <row r="27" spans="2:8" ht="18.75" customHeight="1" x14ac:dyDescent="0.55000000000000004">
      <c r="B27" s="9">
        <f t="shared" si="1"/>
        <v>46221</v>
      </c>
      <c r="C27" s="10" t="str">
        <f t="shared" si="0"/>
        <v>土</v>
      </c>
      <c r="D27" s="11" t="s">
        <v>8</v>
      </c>
      <c r="E27" s="11"/>
      <c r="F27" s="34" t="s">
        <v>33</v>
      </c>
    </row>
    <row r="28" spans="2:8" ht="18.75" customHeight="1" x14ac:dyDescent="0.55000000000000004">
      <c r="B28" s="9">
        <f t="shared" si="1"/>
        <v>46222</v>
      </c>
      <c r="C28" s="10" t="str">
        <f t="shared" si="0"/>
        <v>日</v>
      </c>
      <c r="D28" s="11" t="s">
        <v>8</v>
      </c>
      <c r="E28" s="11" t="s">
        <v>8</v>
      </c>
      <c r="F28" s="12"/>
    </row>
    <row r="29" spans="2:8" ht="18.75" customHeight="1" x14ac:dyDescent="0.55000000000000004">
      <c r="B29" s="9">
        <f t="shared" si="1"/>
        <v>46223</v>
      </c>
      <c r="C29" s="10" t="str">
        <f t="shared" si="0"/>
        <v>月</v>
      </c>
      <c r="D29" s="11"/>
      <c r="E29" s="11"/>
      <c r="F29" s="34"/>
    </row>
    <row r="30" spans="2:8" ht="18.75" customHeight="1" x14ac:dyDescent="0.55000000000000004">
      <c r="B30" s="9">
        <f t="shared" si="1"/>
        <v>46224</v>
      </c>
      <c r="C30" s="10" t="str">
        <f t="shared" si="0"/>
        <v>火</v>
      </c>
      <c r="D30" s="11"/>
      <c r="E30" s="11"/>
      <c r="F30" s="12"/>
    </row>
    <row r="31" spans="2:8" ht="18.75" customHeight="1" x14ac:dyDescent="0.55000000000000004">
      <c r="B31" s="9">
        <f t="shared" si="1"/>
        <v>46225</v>
      </c>
      <c r="C31" s="10" t="str">
        <f t="shared" si="0"/>
        <v>水</v>
      </c>
      <c r="D31" s="11"/>
      <c r="E31" s="11" t="s">
        <v>8</v>
      </c>
      <c r="F31" s="34" t="s">
        <v>34</v>
      </c>
    </row>
    <row r="32" spans="2:8" ht="18.75" customHeight="1" x14ac:dyDescent="0.55000000000000004">
      <c r="B32" s="9">
        <f t="shared" si="1"/>
        <v>46226</v>
      </c>
      <c r="C32" s="10" t="str">
        <f t="shared" si="0"/>
        <v>木</v>
      </c>
      <c r="D32" s="11"/>
      <c r="E32" s="11"/>
      <c r="F32" s="12"/>
    </row>
    <row r="33" spans="2:6" ht="18.75" customHeight="1" x14ac:dyDescent="0.55000000000000004">
      <c r="B33" s="9">
        <f t="shared" si="1"/>
        <v>46227</v>
      </c>
      <c r="C33" s="10" t="str">
        <f t="shared" si="0"/>
        <v>金</v>
      </c>
      <c r="D33" s="11"/>
      <c r="E33" s="11"/>
      <c r="F33" s="34"/>
    </row>
    <row r="34" spans="2:6" ht="18.75" customHeight="1" x14ac:dyDescent="0.55000000000000004">
      <c r="B34" s="9">
        <f t="shared" si="1"/>
        <v>46228</v>
      </c>
      <c r="C34" s="10" t="str">
        <f t="shared" si="0"/>
        <v>土</v>
      </c>
      <c r="D34" s="11" t="s">
        <v>8</v>
      </c>
      <c r="E34" s="11" t="s">
        <v>8</v>
      </c>
      <c r="F34" s="12"/>
    </row>
    <row r="35" spans="2:6" ht="18.75" customHeight="1" x14ac:dyDescent="0.55000000000000004">
      <c r="B35" s="9">
        <f t="shared" si="1"/>
        <v>46229</v>
      </c>
      <c r="C35" s="10" t="str">
        <f t="shared" si="0"/>
        <v>日</v>
      </c>
      <c r="D35" s="11" t="s">
        <v>8</v>
      </c>
      <c r="E35" s="11"/>
      <c r="F35" s="34" t="s">
        <v>35</v>
      </c>
    </row>
    <row r="36" spans="2:6" ht="18.75" customHeight="1" x14ac:dyDescent="0.55000000000000004">
      <c r="B36" s="9">
        <f t="shared" si="1"/>
        <v>46230</v>
      </c>
      <c r="C36" s="10" t="str">
        <f t="shared" si="0"/>
        <v>月</v>
      </c>
      <c r="D36" s="11"/>
      <c r="E36" s="11"/>
      <c r="F36" s="12"/>
    </row>
    <row r="37" spans="2:6" ht="18.75" customHeight="1" x14ac:dyDescent="0.55000000000000004">
      <c r="B37" s="9">
        <f t="shared" si="1"/>
        <v>46231</v>
      </c>
      <c r="C37" s="10" t="str">
        <f t="shared" si="0"/>
        <v>火</v>
      </c>
      <c r="D37" s="11"/>
      <c r="E37" s="11"/>
      <c r="F37" s="34"/>
    </row>
    <row r="38" spans="2:6" ht="18.75" customHeight="1" x14ac:dyDescent="0.55000000000000004">
      <c r="B38" s="9">
        <f>IF(B37=EOMONTH($B$10,0),"",B37+1)</f>
        <v>46232</v>
      </c>
      <c r="C38" s="10" t="str">
        <f t="shared" si="0"/>
        <v>水</v>
      </c>
      <c r="D38" s="11"/>
      <c r="E38" s="11"/>
      <c r="F38" s="12"/>
    </row>
    <row r="39" spans="2:6" ht="18.75" customHeight="1" x14ac:dyDescent="0.55000000000000004">
      <c r="B39" s="9">
        <f>IF(OR(B38="",B38=EOMONTH($B$10,0)),"",B38+1)</f>
        <v>46233</v>
      </c>
      <c r="C39" s="10" t="str">
        <f t="shared" si="0"/>
        <v>木</v>
      </c>
      <c r="D39" s="11"/>
      <c r="E39" s="11"/>
      <c r="F39" s="12"/>
    </row>
    <row r="40" spans="2:6" ht="18.75" customHeight="1" x14ac:dyDescent="0.55000000000000004">
      <c r="B40" s="13">
        <f>IF(OR(B39="",B39=EOMONTH($B$10,0)),"",B39+1)</f>
        <v>46234</v>
      </c>
      <c r="C40" s="14" t="str">
        <f t="shared" si="0"/>
        <v>金</v>
      </c>
      <c r="D40" s="15"/>
      <c r="E40" s="15"/>
      <c r="F40" s="16"/>
    </row>
    <row r="41" spans="2:6" ht="18" customHeight="1" x14ac:dyDescent="0.6">
      <c r="B41" s="17" t="s">
        <v>20</v>
      </c>
      <c r="C41" s="18"/>
      <c r="D41" s="19">
        <f>COUNTIF(D10:D40,"休")</f>
        <v>7</v>
      </c>
      <c r="E41" s="19">
        <f>COUNTIF(E10:E40,"休")+COUNTIF(E10:E40,"雨休")</f>
        <v>7</v>
      </c>
      <c r="F41" s="20"/>
    </row>
    <row r="42" spans="2:6" x14ac:dyDescent="0.55000000000000004">
      <c r="B42" s="18" t="s">
        <v>21</v>
      </c>
      <c r="C42" s="18"/>
      <c r="D42" s="19">
        <f>DAY(EOMONTH(K6,0))-COUNTIF(D10:D40,"ー")-COUNTIF(D10:D40,"夏休")-COUNTIF(D10:D40,"年末年始休")-COUNTIF(D10:D40,"工場製作")-COUNTIF(D10:D40,"その他休")</f>
        <v>26</v>
      </c>
      <c r="E42" s="19">
        <f>DAY(EOMONTH(K6,0))-COUNTIF(E10:E40,"ー")-COUNTIF(E10:E40,"夏休")-COUNTIF(E10:E40,"年末年始休")-COUNTIF(E10:E40,"工場製作")-COUNTIF(E10:E40,"その他休")</f>
        <v>26</v>
      </c>
    </row>
    <row r="43" spans="2:6" x14ac:dyDescent="0.55000000000000004">
      <c r="B43" t="s">
        <v>24</v>
      </c>
      <c r="D43" s="21">
        <f>D41/D42</f>
        <v>0.26923076923076922</v>
      </c>
      <c r="E43" s="21">
        <f>E41/E42</f>
        <v>0.26923076923076922</v>
      </c>
    </row>
  </sheetData>
  <phoneticPr fontId="7"/>
  <conditionalFormatting sqref="B10:F40">
    <cfRule type="expression" dxfId="4" priority="10">
      <formula>#REF!&lt;&gt;""</formula>
    </cfRule>
  </conditionalFormatting>
  <conditionalFormatting sqref="E32">
    <cfRule type="expression" dxfId="3" priority="11">
      <formula>$C33="日"</formula>
    </cfRule>
    <cfRule type="expression" dxfId="2" priority="12">
      <formula>$C33="土"</formula>
    </cfRule>
  </conditionalFormatting>
  <conditionalFormatting sqref="E10:F31 B10:D33 F32 E33:F33 B34:F40">
    <cfRule type="expression" dxfId="1" priority="14">
      <formula>$C10="日"</formula>
    </cfRule>
    <cfRule type="expression" dxfId="0" priority="15">
      <formula>$C10="土"</formula>
    </cfRule>
  </conditionalFormatting>
  <dataValidations count="1">
    <dataValidation type="list" allowBlank="1" showInputMessage="1" showErrorMessage="1" sqref="D10:E40" xr:uid="{00000000-0002-0000-0100-000000000000}">
      <formula1>$J$5:$J$12</formula1>
    </dataValidation>
  </dataValidations>
  <pageMargins left="0.39305555555555599" right="0.39305555555555599" top="0.59027777777777801" bottom="0.59027777777777801" header="0.31458333333333299" footer="0.31458333333333299"/>
  <pageSetup paperSize="9" scale="68" orientation="portrait" cellComments="asDisplayed" r:id="rId1"/>
  <headerFooter>
    <oddHeader>&amp;R&amp;"ＭＳ 明朝,標準"&amp;12別紙３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チェックリスト</vt:lpstr>
      <vt:lpstr>記載例</vt:lpstr>
      <vt:lpstr>チェックリスト!Print_Area</vt:lpstr>
      <vt:lpstr>記載例!Print_Area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2024-09-23T23:29:35Z</dcterms:created>
  <dcterms:modified xsi:type="dcterms:W3CDTF">2026-09-29T05:05:27Z</dcterms:modified>
</cp:coreProperties>
</file>