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13264\Desktop\"/>
    </mc:Choice>
  </mc:AlternateContent>
  <bookViews>
    <workbookView xWindow="0" yWindow="0" windowWidth="24000" windowHeight="9690" tabRatio="6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BW34" i="9" l="1"/>
  <c r="BW35" i="9" s="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<sst xmlns="http://schemas.openxmlformats.org/spreadsheetml/2006/main" count="1054" uniqueCount="564">
  <si>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</si>
  <si>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</si>
  <si>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</si>
  <si>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</si>
  <si>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</si>
  <si>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</si>
  <si>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</si>
  <si>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</si>
  <si>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</si>
  <si>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</si>
  <si>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</si>
  <si>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</si>
  <si>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</si>
  <si>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</si>
  <si>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</si>
  <si>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</si>
  <si>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</si>
  <si>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</si>
  <si>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</si>
  <si>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</si>
  <si>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</si>
  <si>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</si>
  <si>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</si>
  <si>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</si>
  <si>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</si>
  <si>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</si>
  <si>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</si>
  <si>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</si>
  <si>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</si>
  <si>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</si>
  <si>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</si>
  <si>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</si>
  <si>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</si>
  <si>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</si>
  <si>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</si>
  <si>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</si>
  <si>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</si>
  <si>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</si>
  <si>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</si>
  <si>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</si>
  <si>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</si>
  <si>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</si>
  <si>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</si>
  <si>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</si>
  <si>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</si>
  <si>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</si>
  <si>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</si>
  <si>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</si>
  <si>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</si>
  <si>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</si>
  <si>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</si>
  <si>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</si>
  <si>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</si>
  <si>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</si>
  <si>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</si>
  <si>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</si>
  <si>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</si>
  <si>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</si>
  <si>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</si>
  <si>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</si>
  <si>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</si>
  <si>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</si>
  <si>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</si>
  <si>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</si>
  <si>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</si>
  <si>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</si>
  <si>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</si>
  <si>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</si>
  <si>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</si>
  <si>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</si>
  <si>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</si>
  <si>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</si>
  <si>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</si>
  <si>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</si>
  <si>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</si>
  <si>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</si>
  <si>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</si>
  <si>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</si>
  <si>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</si>
  <si>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</si>
  <si>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</si>
  <si>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</si>
  <si>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八千代市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</si>
  <si>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</si>
  <si>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</si>
  <si>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</si>
  <si>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</si>
  <si>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</si>
  <si>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</si>
  <si>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</si>
  <si>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</si>
  <si>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</si>
  <si>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</si>
  <si>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</si>
  <si>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</si>
  <si>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</si>
  <si>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</si>
  <si>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</si>
  <si>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</si>
  <si>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</si>
  <si>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</si>
  <si>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</si>
  <si>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</si>
  <si>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</si>
  <si>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</si>
  <si>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</si>
  <si>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</si>
  <si>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</si>
  <si>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</si>
  <si>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</si>
  <si>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</si>
  <si>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</si>
  <si>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</si>
  <si>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</si>
  <si>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</si>
  <si>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</si>
  <si>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</si>
  <si>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</si>
  <si>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</si>
  <si>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</si>
  <si>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</si>
  <si>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</si>
  <si>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</si>
  <si>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</si>
  <si>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</si>
  <si>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</si>
  <si>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</si>
  <si>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</si>
  <si>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</si>
  <si>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</si>
  <si>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</si>
  <si>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</si>
  <si>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</si>
  <si>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</si>
  <si>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</si>
  <si>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</si>
  <si>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</si>
  <si>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</si>
  <si>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</si>
  <si>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</si>
  <si>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</si>
  <si>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</si>
  <si>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</si>
  <si>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</si>
  <si>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</si>
  <si>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</si>
  <si>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</si>
  <si>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</si>
  <si>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</si>
  <si>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</si>
  <si>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</si>
  <si>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</si>
  <si>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</si>
  <si>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</si>
  <si>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</si>
  <si>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</si>
  <si>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</si>
  <si>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</si>
  <si>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</si>
  <si>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</si>
  <si>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</si>
  <si>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</si>
  <si>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</si>
  <si>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</si>
  <si>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</si>
  <si>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</si>
  <si>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</si>
  <si>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</si>
  <si>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</si>
  <si>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</si>
  <si>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</si>
  <si>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</si>
  <si>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</si>
  <si>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</si>
  <si>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</si>
  <si>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</si>
  <si>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</si>
  <si>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</si>
  <si>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</si>
  <si>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</si>
  <si>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</si>
  <si>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</si>
  <si>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</si>
  <si>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</si>
  <si>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</si>
  <si>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</si>
  <si>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</si>
  <si>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</si>
  <si>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</si>
  <si>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</si>
  <si>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</si>
  <si>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</si>
  <si>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</si>
  <si>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</si>
  <si>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</si>
  <si>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</si>
  <si>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千葉県八千代市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</si>
  <si>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</si>
  <si>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</si>
  <si>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</si>
  <si>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</si>
  <si>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</si>
  <si>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</si>
  <si>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</si>
  <si>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</si>
  <si>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</si>
  <si>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</si>
  <si>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</si>
  <si>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</si>
  <si>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</si>
  <si>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</si>
  <si>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</si>
  <si>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</si>
  <si>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</si>
  <si>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</si>
  <si>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</si>
  <si>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</si>
  <si>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</si>
  <si>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</si>
  <si>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</si>
  <si>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</si>
  <si>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</si>
  <si>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</si>
  <si>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</si>
  <si>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</si>
  <si>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</si>
  <si>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</si>
  <si>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</si>
  <si>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</si>
  <si>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</si>
  <si>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</si>
  <si>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</si>
  <si>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</si>
  <si>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</si>
  <si>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</si>
  <si>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</si>
  <si>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</si>
  <si>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</si>
  <si>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</si>
  <si>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</si>
  <si>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</si>
  <si>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</si>
  <si>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</si>
  <si>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</si>
  <si>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</si>
  <si>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</si>
  <si>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</si>
  <si>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</si>
  <si>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</si>
  <si>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</si>
  <si>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</si>
  <si>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</si>
  <si>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</si>
  <si>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</si>
  <si>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</si>
  <si>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</si>
  <si>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</si>
  <si>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</si>
  <si>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</si>
  <si>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</si>
  <si>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</si>
  <si>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</si>
  <si>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</si>
  <si>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</si>
  <si>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</si>
  <si>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</si>
  <si>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</si>
  <si>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</si>
  <si>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</si>
  <si>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</si>
  <si>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</si>
  <si>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</si>
  <si>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</si>
  <si>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</si>
  <si>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</si>
  <si>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</si>
  <si>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</si>
  <si>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</si>
  <si>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</si>
  <si>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</si>
  <si>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</si>
  <si>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</si>
  <si>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</si>
  <si>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</si>
  <si>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</si>
  <si>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</si>
  <si>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</si>
  <si>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</si>
  <si>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</si>
  <si>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</si>
  <si>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</si>
  <si>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</si>
  <si>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</si>
  <si>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</si>
  <si>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</si>
  <si>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</si>
  <si>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</si>
  <si>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</si>
  <si>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</si>
  <si>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</si>
  <si>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</si>
  <si>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</si>
  <si>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</si>
  <si>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</si>
  <si>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</si>
  <si>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</si>
  <si>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</si>
  <si>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</si>
  <si>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</si>
  <si>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</si>
  <si>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</si>
  <si>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</si>
  <si>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</si>
  <si>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</si>
  <si>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</si>
  <si>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</si>
  <si>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</si>
  <si>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</si>
  <si>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</si>
  <si>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</si>
  <si>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</si>
  <si>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</si>
  <si>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</si>
  <si>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</si>
  <si>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</si>
  <si>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</si>
  <si>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</si>
  <si>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</si>
  <si>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</si>
  <si>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</si>
  <si>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</si>
  <si>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</si>
  <si>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</si>
  <si>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</si>
  <si>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</si>
  <si>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</si>
  <si>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</si>
  <si>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</si>
  <si>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</si>
  <si>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</si>
  <si>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</si>
  <si>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</si>
  <si>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</si>
  <si>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</si>
  <si>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</si>
  <si>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</si>
  <si>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千葉県八千代市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</si>
  <si>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</si>
  <si>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</si>
  <si>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</si>
  <si>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</si>
  <si>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</si>
  <si>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</si>
  <si>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</si>
  <si>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</si>
  <si>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</si>
  <si>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</si>
  <si>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</si>
  <si>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</si>
  <si>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</si>
  <si>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</si>
  <si>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</si>
  <si>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</si>
  <si>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</si>
  <si>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</si>
  <si>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</si>
  <si>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</si>
  <si>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</si>
  <si>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</si>
  <si>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</si>
  <si>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</si>
  <si>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</si>
  <si>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</si>
  <si>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</si>
  <si>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</si>
  <si>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</si>
  <si>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</si>
  <si>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</si>
  <si>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</si>
  <si>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</si>
  <si>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</si>
  <si>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</si>
  <si>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</si>
  <si>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</si>
  <si>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</si>
  <si>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</si>
  <si>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</si>
  <si>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</si>
  <si>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</si>
  <si>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</si>
  <si>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</si>
  <si>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</si>
  <si>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</si>
  <si>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</si>
  <si>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</si>
  <si>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</si>
  <si>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</si>
  <si>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</si>
  <si>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</si>
  <si>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</si>
  <si>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</si>
  <si>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</si>
  <si>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</si>
  <si>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</si>
  <si>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</si>
  <si>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</si>
  <si>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</si>
  <si>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</si>
  <si>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</si>
  <si>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</si>
  <si>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</si>
  <si>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</si>
  <si>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</si>
  <si>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</si>
  <si>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</si>
  <si>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</si>
  <si>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</si>
  <si>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</si>
  <si>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</si>
  <si>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</si>
  <si>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</si>
  <si>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</si>
  <si>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</si>
  <si>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</si>
  <si>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</si>
  <si>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</si>
  <si>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</si>
  <si>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</si>
  <si>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</si>
  <si>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</si>
  <si>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</si>
  <si>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</si>
  <si>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</si>
  <si>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</si>
  <si>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</si>
  <si>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</si>
  <si>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</si>
  <si>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</si>
  <si>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</si>
  <si>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</si>
  <si>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</si>
  <si>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</si>
  <si>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</si>
  <si>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</si>
  <si>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</si>
  <si>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</si>
  <si>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</si>
  <si>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</si>
  <si>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</si>
  <si>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</si>
  <si>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</si>
  <si>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</si>
  <si>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</si>
  <si>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</si>
  <si>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</si>
  <si>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</si>
  <si>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</si>
  <si>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</si>
  <si>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</si>
  <si>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</si>
  <si>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</si>
  <si>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</si>
  <si>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</si>
  <si>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</si>
  <si>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</si>
  <si>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</si>
  <si>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</si>
  <si>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</si>
  <si>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</si>
  <si>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</si>
  <si>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</si>
  <si>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</si>
  <si>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</si>
  <si>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</si>
  <si>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</si>
  <si>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</si>
  <si>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</si>
  <si>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</si>
  <si>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</si>
  <si>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</si>
  <si>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</si>
  <si>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</si>
  <si>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</si>
  <si>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</si>
  <si>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</si>
  <si>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</si>
  <si>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</si>
  <si>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</si>
  <si>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</si>
  <si>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</si>
  <si>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</si>
  <si>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</si>
  <si>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</si>
  <si>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</si>
  <si>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</si>
  <si>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</si>
  <si>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</si>
  <si>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</si>
  <si>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</si>
  <si>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</si>
  <si>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</si>
  <si>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</si>
  <si>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</si>
  <si>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</si>
  <si>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</si>
  <si>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</si>
  <si>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</si>
  <si>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</si>
  <si>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</si>
  <si>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</si>
  <si>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</si>
  <si>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</si>
  <si>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</si>
  <si>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</si>
  <si>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</si>
  <si>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</si>
  <si>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</si>
  <si>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</si>
  <si>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</si>
  <si>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</si>
  <si>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</si>
  <si>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</si>
  <si>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2.83</t>
  </si>
  <si>
    <t>▲ 8.80</t>
  </si>
  <si>
    <t>▲ 3.73</t>
  </si>
  <si>
    <t>水道事業会計</t>
  </si>
  <si>
    <t>一般会計</t>
  </si>
  <si>
    <t>公共下水道事業会計</t>
  </si>
  <si>
    <t>国民健康保険事業特別会計</t>
  </si>
  <si>
    <t>介護保険事業特別会計</t>
  </si>
  <si>
    <t>後期高齢者医療特別会計</t>
  </si>
  <si>
    <t>墓地事業特別会計</t>
  </si>
  <si>
    <t>その他会計（赤字）</t>
  </si>
  <si>
    <t>その他会計（黒字）</t>
  </si>
  <si>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</si>
  <si>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</si>
  <si>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</si>
  <si>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</si>
  <si>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</si>
  <si>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</si>
  <si>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</si>
  <si>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四市複合事務組合（一般会計）</t>
    <rPh sb="0" eb="2">
      <t>ヨンシ</t>
    </rPh>
    <rPh sb="2" eb="4">
      <t>フクゴウ</t>
    </rPh>
    <rPh sb="4" eb="6">
      <t>ジム</t>
    </rPh>
    <rPh sb="6" eb="8">
      <t>クミアイ</t>
    </rPh>
    <rPh sb="9" eb="11">
      <t>イッパン</t>
    </rPh>
    <rPh sb="11" eb="13">
      <t>カイケイ</t>
    </rPh>
    <phoneticPr fontId="2"/>
  </si>
  <si>
    <t>北千葉広域水道事業団（水道用水供給事業会計）</t>
    <rPh sb="0" eb="1">
      <t>キタ</t>
    </rPh>
    <rPh sb="1" eb="3">
      <t>チバ</t>
    </rPh>
    <rPh sb="3" eb="5">
      <t>コウイキ</t>
    </rPh>
    <rPh sb="5" eb="7">
      <t>スイドウ</t>
    </rPh>
    <rPh sb="7" eb="10">
      <t>ジギョウダン</t>
    </rPh>
    <rPh sb="11" eb="13">
      <t>スイドウ</t>
    </rPh>
    <rPh sb="13" eb="15">
      <t>ヨウスイ</t>
    </rPh>
    <rPh sb="15" eb="17">
      <t>キョウキュウ</t>
    </rPh>
    <rPh sb="17" eb="19">
      <t>ジギョウ</t>
    </rPh>
    <rPh sb="19" eb="21">
      <t>カイケイ</t>
    </rPh>
    <phoneticPr fontId="2"/>
  </si>
  <si>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</si>
  <si>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八千代市文化・スポーツ振興財団</t>
    <rPh sb="0" eb="4">
      <t>ヤチヨシ</t>
    </rPh>
    <rPh sb="4" eb="6">
      <t>ブンカ</t>
    </rPh>
    <rPh sb="11" eb="13">
      <t>シンコウ</t>
    </rPh>
    <rPh sb="13" eb="15">
      <t>ザイダン</t>
    </rPh>
    <phoneticPr fontId="2"/>
  </si>
  <si>
    <t>東葉高速鉄道</t>
    <rPh sb="0" eb="2">
      <t>トウヨウ</t>
    </rPh>
    <rPh sb="2" eb="4">
      <t>コウソク</t>
    </rPh>
    <rPh sb="4" eb="6">
      <t>テツドウ</t>
    </rPh>
    <phoneticPr fontId="2"/>
  </si>
  <si>
    <t>-</t>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</si>
  <si>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</si>
  <si>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八千代市環境緑化公社</t>
    <rPh sb="0" eb="4">
      <t>ヤチヨシ</t>
    </rPh>
    <rPh sb="4" eb="6">
      <t>カンキョウ</t>
    </rPh>
    <rPh sb="6" eb="8">
      <t>リョッカ</t>
    </rPh>
    <rPh sb="8" eb="10">
      <t>コウシャ</t>
    </rPh>
    <phoneticPr fontId="2"/>
  </si>
  <si>
    <t>八千代市水道サービス</t>
    <rPh sb="0" eb="4">
      <t>ヤチヨシ</t>
    </rPh>
    <rPh sb="4" eb="6">
      <t>スイドウ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</si>
  <si>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</si>
  <si>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</si>
  <si>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</si>
  <si>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</si>
  <si>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</si>
  <si>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</si>
  <si>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</si>
  <si>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</si>
  <si>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</si>
  <si>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</si>
  <si>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</si>
  <si>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</si>
  <si>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</si>
  <si>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類似団体平均と比較して高い水準にあるが，平成28年度決算は平成27年度決算に引き続き，2つとも改善された。将来負担比率については，標準財政規模の増加により分母が増となったことにより比率が改善され，実質公債費比率については，元利償還金，繰入金，公債費に準ずる債務負担行為の減による分子の大幅増や，標準税収入額等の増による分母の増により，比率が改善された。今後も，将来負担を伴う事業については，特に留意し，財政構造の弾力性を確保するうえでも，安易に負担を先送りにしないことや，後年度負担に配慮した財政運営に努める。</t>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1" eb="23">
      <t>ヘイキン</t>
    </rPh>
    <rPh sb="24" eb="26">
      <t>ヒカク</t>
    </rPh>
    <rPh sb="28" eb="29">
      <t>タカ</t>
    </rPh>
    <rPh sb="30" eb="32">
      <t>スイジュン</t>
    </rPh>
    <rPh sb="37" eb="39">
      <t>ヘイセイ</t>
    </rPh>
    <rPh sb="41" eb="43">
      <t>ネンド</t>
    </rPh>
    <rPh sb="43" eb="45">
      <t>ケッサン</t>
    </rPh>
    <rPh sb="46" eb="48">
      <t>ヘイセイ</t>
    </rPh>
    <rPh sb="50" eb="52">
      <t>ネンド</t>
    </rPh>
    <rPh sb="52" eb="54">
      <t>ケッサン</t>
    </rPh>
    <rPh sb="55" eb="56">
      <t>ヒ</t>
    </rPh>
    <rPh sb="57" eb="58">
      <t>ツヅ</t>
    </rPh>
    <rPh sb="64" eb="66">
      <t>カイゼン</t>
    </rPh>
    <rPh sb="70" eb="72">
      <t>ショウライ</t>
    </rPh>
    <rPh sb="72" eb="74">
      <t>フタン</t>
    </rPh>
    <rPh sb="74" eb="76">
      <t>ヒリツ</t>
    </rPh>
    <rPh sb="82" eb="84">
      <t>ヒョウジュン</t>
    </rPh>
    <rPh sb="84" eb="86">
      <t>ザイセイ</t>
    </rPh>
    <rPh sb="86" eb="88">
      <t>キボ</t>
    </rPh>
    <rPh sb="89" eb="91">
      <t>ゾウカ</t>
    </rPh>
    <rPh sb="94" eb="96">
      <t>ブンボ</t>
    </rPh>
    <rPh sb="97" eb="98">
      <t>ゾウ</t>
    </rPh>
    <rPh sb="107" eb="109">
      <t>ヒリツ</t>
    </rPh>
    <rPh sb="110" eb="112">
      <t>カイゼン</t>
    </rPh>
    <rPh sb="115" eb="117">
      <t>ジッシツ</t>
    </rPh>
    <rPh sb="117" eb="120">
      <t>コウサイヒ</t>
    </rPh>
    <rPh sb="120" eb="122">
      <t>ヒリツ</t>
    </rPh>
    <rPh sb="128" eb="129">
      <t>モト</t>
    </rPh>
    <rPh sb="129" eb="130">
      <t>リ</t>
    </rPh>
    <rPh sb="130" eb="133">
      <t>ショウカンキン</t>
    </rPh>
    <rPh sb="134" eb="136">
      <t>クリイレ</t>
    </rPh>
    <rPh sb="136" eb="137">
      <t>キン</t>
    </rPh>
    <rPh sb="138" eb="140">
      <t>コウサイ</t>
    </rPh>
    <rPh sb="140" eb="141">
      <t>ヒ</t>
    </rPh>
    <rPh sb="142" eb="143">
      <t>ジュン</t>
    </rPh>
    <rPh sb="145" eb="147">
      <t>サイム</t>
    </rPh>
    <rPh sb="147" eb="149">
      <t>フタン</t>
    </rPh>
    <rPh sb="149" eb="151">
      <t>コウイ</t>
    </rPh>
    <rPh sb="152" eb="153">
      <t>ゲン</t>
    </rPh>
    <rPh sb="156" eb="158">
      <t>ブンシ</t>
    </rPh>
    <rPh sb="159" eb="162">
      <t>オオハバゾウ</t>
    </rPh>
    <rPh sb="164" eb="166">
      <t>ヒョウジュン</t>
    </rPh>
    <rPh sb="166" eb="167">
      <t>ゼイ</t>
    </rPh>
    <rPh sb="167" eb="169">
      <t>シュウニュウ</t>
    </rPh>
    <rPh sb="169" eb="170">
      <t>ガク</t>
    </rPh>
    <rPh sb="170" eb="171">
      <t>トウ</t>
    </rPh>
    <rPh sb="172" eb="173">
      <t>ゾウ</t>
    </rPh>
    <rPh sb="176" eb="178">
      <t>ブンボ</t>
    </rPh>
    <rPh sb="179" eb="180">
      <t>ゾウ</t>
    </rPh>
    <rPh sb="184" eb="186">
      <t>ヒリツ</t>
    </rPh>
    <rPh sb="187" eb="189">
      <t>カイゼン</t>
    </rPh>
    <rPh sb="193" eb="195">
      <t>コンゴ</t>
    </rPh>
    <rPh sb="197" eb="199">
      <t>ショウライ</t>
    </rPh>
    <rPh sb="199" eb="201">
      <t>フタン</t>
    </rPh>
    <rPh sb="202" eb="203">
      <t>トモナ</t>
    </rPh>
    <rPh sb="204" eb="206">
      <t>ジギョウ</t>
    </rPh>
    <rPh sb="212" eb="213">
      <t>トク</t>
    </rPh>
    <rPh sb="214" eb="216">
      <t>リュウイ</t>
    </rPh>
    <rPh sb="218" eb="220">
      <t>ザイセイ</t>
    </rPh>
    <rPh sb="220" eb="222">
      <t>コウゾウ</t>
    </rPh>
    <rPh sb="223" eb="226">
      <t>ダンリョクセイ</t>
    </rPh>
    <rPh sb="227" eb="229">
      <t>カクホ</t>
    </rPh>
    <rPh sb="236" eb="238">
      <t>アンイ</t>
    </rPh>
    <rPh sb="239" eb="241">
      <t>フタン</t>
    </rPh>
    <rPh sb="242" eb="244">
      <t>サキオク</t>
    </rPh>
    <rPh sb="253" eb="256">
      <t>コウネンド</t>
    </rPh>
    <rPh sb="256" eb="258">
      <t>フタン</t>
    </rPh>
    <rPh sb="259" eb="261">
      <t>ハイリョ</t>
    </rPh>
    <rPh sb="263" eb="265">
      <t>ザイセイ</t>
    </rPh>
    <rPh sb="265" eb="267">
      <t>ウンエイ</t>
    </rPh>
    <rPh sb="268" eb="26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</si>
</sst>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xmlns:c16r2="http://schemas.microsoft.com/office/drawing/2015/06/chart">
            <c:ext xmlns:c16="http://schemas.microsoft.com/office/drawing/2014/chart" uri="{C3380CC4-5D6E-409C-BE32-E72D297353CC}">
              <c16:uniqueId val="{00000000-31FA-45E2-A0A3-2E489A09C9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50311</c:v>
                </c:pt>
                <c:pt idx="1">
                  <c:v>33504</c:v>
                </c:pt>
                <c:pt idx="2">
                  <c:v>71222</c:v>
                </c:pt>
                <c:pt idx="3">
                  <c:v>40896</c:v>
                </c:pt>
                <c:pt idx="4">
                  <c:v>31271</c:v>
                </c:pt>
              </c:numCache>
            </c:numRef>
          </c:val>
          <c:smooth val="0"/>
          <c:extLst xmlns:c16r2="http://schemas.microsoft.com/office/drawing/2015/06/chart">
            <c:ext xmlns:c16="http://schemas.microsoft.com/office/drawing/2014/chart" uri="{C3380CC4-5D6E-409C-BE32-E72D297353CC}">
              <c16:uniqueId val="{00000001-31FA-45E2-A0A3-2E489A09C9F0}"/>
            </c:ext>
          </c:extLst>
        </c:ser>
        <c:dLbls>
          <c:showLegendKey val="0"/>
          <c:showVal val="0"/>
          <c:showCatName val="0"/>
          <c:showSerName val="0"/>
          <c:showPercent val="0"/>
          <c:showBubbleSize val="0"/>
        </c:dLbls>
        <c:marker val="1"/>
        <c:smooth val="0"/>
        <c:axId val="322017456"/>
        <c:axId val="322017848"/>
      </c:lineChart>
      <c:catAx>
        <c:axId val="322017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17848"/>
        <c:crosses val="autoZero"/>
        <c:auto val="1"/>
        <c:lblAlgn val="ctr"/>
        <c:lblOffset val="100"/>
        <c:tickLblSkip val="1"/>
        <c:tickMarkSkip val="1"/>
        <c:noMultiLvlLbl val="0"/>
      </c:catAx>
      <c:valAx>
        <c:axId val="3220178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17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5.14</c:v>
                </c:pt>
                <c:pt idx="1">
                  <c:v>7.1</c:v>
                </c:pt>
                <c:pt idx="2">
                  <c:v>6.11</c:v>
                </c:pt>
                <c:pt idx="3">
                  <c:v>4.8</c:v>
                </c:pt>
                <c:pt idx="4">
                  <c:v>4.54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4.66</c:v>
                </c:pt>
                <c:pt idx="1">
                  <c:v>7.76</c:v>
                </c:pt>
                <c:pt idx="2">
                  <c:v>3.6</c:v>
                </c:pt>
                <c:pt idx="3">
                  <c:v>7.09</c:v>
                </c:pt>
                <c:pt idx="4">
                  <c:v>5.79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81054376"/>
        <c:axId val="381054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-2.83</c:v>
                </c:pt>
                <c:pt idx="1">
                  <c:v>2.63</c:v>
                </c:pt>
                <c:pt idx="2">
                  <c:v>-8.8000000000000007</c:v>
                </c:pt>
                <c:pt idx="3">
                  <c:v>0.1</c:v>
                </c:pt>
                <c:pt idx="4">
                  <c:v>-3.73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81054376"/>
        <c:axId val="381054768"/>
      </c:lineChart>
      <c:catAx>
        <c:axId val="38105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1054768"/>
        <c:crosses val="autoZero"/>
        <c:auto val="1"/>
        <c:lblAlgn val="ctr"/>
        <c:lblOffset val="100"/>
        <c:tickLblSkip val="1"/>
        <c:tickMarkSkip val="1"/>
        <c:noMultiLvlLbl val="0"/>
      </c:catAx>
      <c:valAx>
        <c:axId val="38105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05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0.42</c:v>
                </c:pt>
                <c:pt idx="2">
                  <c:v>#N/A</c:v>
                </c:pt>
                <c:pt idx="3">
                  <c:v>0.1</c:v>
                </c:pt>
                <c:pt idx="4">
                  <c:v>#N/A</c:v>
                </c:pt>
                <c:pt idx="5">
                  <c:v>0.41</c:v>
                </c:pt>
                <c:pt idx="6">
                  <c:v>#N/A</c:v>
                </c:pt>
                <c:pt idx="7">
                  <c:v>0.6</c:v>
                </c:pt>
                <c:pt idx="8">
                  <c:v>#N/A</c:v>
                </c:pt>
                <c:pt idx="9">
                  <c:v>0.63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0.93</c:v>
                </c:pt>
                <c:pt idx="2">
                  <c:v>#N/A</c:v>
                </c:pt>
                <c:pt idx="3">
                  <c:v>0.62</c:v>
                </c:pt>
                <c:pt idx="4">
                  <c:v>#N/A</c:v>
                </c:pt>
                <c:pt idx="5">
                  <c:v>2.64</c:v>
                </c:pt>
                <c:pt idx="6">
                  <c:v>#N/A</c:v>
                </c:pt>
                <c:pt idx="7">
                  <c:v>1.31</c:v>
                </c:pt>
                <c:pt idx="8">
                  <c:v>#N/A</c:v>
                </c:pt>
                <c:pt idx="9">
                  <c:v>1.73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c:v>
                </c:pt>
                <c:pt idx="2">
                  <c:v>#N/A</c:v>
                </c:pt>
                <c:pt idx="3">
                  <c:v>0.84</c:v>
                </c:pt>
                <c:pt idx="4">
                  <c:v>#N/A</c:v>
                </c:pt>
                <c:pt idx="5">
                  <c:v>0.91</c:v>
                </c:pt>
                <c:pt idx="6">
                  <c:v>#N/A</c:v>
                </c:pt>
                <c:pt idx="7">
                  <c:v>1.39</c:v>
                </c:pt>
                <c:pt idx="8">
                  <c:v>#N/A</c:v>
                </c:pt>
                <c:pt idx="9">
                  <c:v>2.15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5.13</c:v>
                </c:pt>
                <c:pt idx="2">
                  <c:v>#N/A</c:v>
                </c:pt>
                <c:pt idx="3">
                  <c:v>7.07</c:v>
                </c:pt>
                <c:pt idx="4">
                  <c:v>#N/A</c:v>
                </c:pt>
                <c:pt idx="5">
                  <c:v>6.1</c:v>
                </c:pt>
                <c:pt idx="6">
                  <c:v>#N/A</c:v>
                </c:pt>
                <c:pt idx="7">
                  <c:v>4.79</c:v>
                </c:pt>
                <c:pt idx="8">
                  <c:v>#N/A</c:v>
                </c:pt>
                <c:pt idx="9">
                  <c:v>4.53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10.5</c:v>
                </c:pt>
                <c:pt idx="2">
                  <c:v>#N/A</c:v>
                </c:pt>
                <c:pt idx="3">
                  <c:v>10.130000000000001</c:v>
                </c:pt>
                <c:pt idx="4">
                  <c:v>#N/A</c:v>
                </c:pt>
                <c:pt idx="5">
                  <c:v>8.7200000000000006</c:v>
                </c:pt>
                <c:pt idx="6">
                  <c:v>#N/A</c:v>
                </c:pt>
                <c:pt idx="7">
                  <c:v>7.33</c:v>
                </c:pt>
                <c:pt idx="8">
                  <c:v>#N/A</c:v>
                </c:pt>
                <c:pt idx="9">
                  <c:v>7.52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1055944"/>
        <c:axId val="381056336"/>
      </c:barChart>
      <c:catAx>
        <c:axId val="38105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056336"/>
        <c:crosses val="autoZero"/>
        <c:auto val="1"/>
        <c:lblAlgn val="ctr"/>
        <c:lblOffset val="100"/>
        <c:tickLblSkip val="1"/>
        <c:tickMarkSkip val="1"/>
        <c:noMultiLvlLbl val="0"/>
      </c:catAx>
      <c:valAx>
        <c:axId val="38105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055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4170</c:v>
                </c:pt>
                <c:pt idx="5">
                  <c:v>4297</c:v>
                </c:pt>
                <c:pt idx="8">
                  <c:v>4542</c:v>
                </c:pt>
                <c:pt idx="11">
                  <c:v>4212</c:v>
                </c:pt>
                <c:pt idx="14">
                  <c:v>4319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759</c:v>
                </c:pt>
                <c:pt idx="3">
                  <c:v>508</c:v>
                </c:pt>
                <c:pt idx="6">
                  <c:v>467</c:v>
                </c:pt>
                <c:pt idx="9">
                  <c:v>383</c:v>
                </c:pt>
                <c:pt idx="12">
                  <c:v>273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c:v>
                </c:pt>
                <c:pt idx="3">
                  <c:v>27</c:v>
                </c:pt>
                <c:pt idx="6">
                  <c:v>27</c:v>
                </c:pt>
                <c:pt idx="9">
                  <c:v>25</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497</c:v>
                </c:pt>
                <c:pt idx="3">
                  <c:v>501</c:v>
                </c:pt>
                <c:pt idx="6">
                  <c:v>463</c:v>
                </c:pt>
                <c:pt idx="9">
                  <c:v>595</c:v>
                </c:pt>
                <c:pt idx="12">
                  <c:v>471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6086</c:v>
                </c:pt>
                <c:pt idx="3">
                  <c:v>6034</c:v>
                </c:pt>
                <c:pt idx="6">
                  <c:v>5912</c:v>
                </c:pt>
                <c:pt idx="9">
                  <c:v>5539</c:v>
                </c:pt>
                <c:pt idx="12">
                  <c:v>5391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1053984"/>
        <c:axId val="381053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3194</c:v>
                </c:pt>
                <c:pt idx="2">
                  <c:v>#N/A</c:v>
                </c:pt>
                <c:pt idx="3">
                  <c:v>#N/A</c:v>
                </c:pt>
                <c:pt idx="4">
                  <c:v>2773</c:v>
                </c:pt>
                <c:pt idx="5">
                  <c:v>#N/A</c:v>
                </c:pt>
                <c:pt idx="6">
                  <c:v>#N/A</c:v>
                </c:pt>
                <c:pt idx="7">
                  <c:v>2327</c:v>
                </c:pt>
                <c:pt idx="8">
                  <c:v>#N/A</c:v>
                </c:pt>
                <c:pt idx="9">
                  <c:v>#N/A</c:v>
                </c:pt>
                <c:pt idx="10">
                  <c:v>2330</c:v>
                </c:pt>
                <c:pt idx="11">
                  <c:v>#N/A</c:v>
                </c:pt>
                <c:pt idx="12">
                  <c:v>#N/A</c:v>
                </c:pt>
                <c:pt idx="13">
                  <c:v>1839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1053984"/>
        <c:axId val="381053592"/>
      </c:lineChart>
      <c:catAx>
        <c:axId val="38105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053592"/>
        <c:crosses val="autoZero"/>
        <c:auto val="1"/>
        <c:lblAlgn val="ctr"/>
        <c:lblOffset val="100"/>
        <c:tickLblSkip val="1"/>
        <c:tickMarkSkip val="1"/>
        <c:noMultiLvlLbl val="0"/>
      </c:catAx>
      <c:valAx>
        <c:axId val="381053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05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36933</c:v>
                </c:pt>
                <c:pt idx="5">
                  <c:v>37474</c:v>
                </c:pt>
                <c:pt idx="8">
                  <c:v>38094</c:v>
                </c:pt>
                <c:pt idx="11">
                  <c:v>39259</c:v>
                </c:pt>
                <c:pt idx="14">
                  <c:v>39089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16105</c:v>
                </c:pt>
                <c:pt idx="5">
                  <c:v>16126</c:v>
                </c:pt>
                <c:pt idx="8">
                  <c:v>9197</c:v>
                </c:pt>
                <c:pt idx="11">
                  <c:v>11054</c:v>
                </c:pt>
                <c:pt idx="14">
                  <c:v>12237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3706</c:v>
                </c:pt>
                <c:pt idx="5">
                  <c:v>3503</c:v>
                </c:pt>
                <c:pt idx="8">
                  <c:v>2326</c:v>
                </c:pt>
                <c:pt idx="11">
                  <c:v>4205</c:v>
                </c:pt>
                <c:pt idx="14">
                  <c:v>4629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9720</c:v>
                </c:pt>
                <c:pt idx="3">
                  <c:v>9333</c:v>
                </c:pt>
                <c:pt idx="6">
                  <c:v>8429</c:v>
                </c:pt>
                <c:pt idx="9">
                  <c:v>7370</c:v>
                </c:pt>
                <c:pt idx="12">
                  <c:v>7160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198</c:v>
                </c:pt>
                <c:pt idx="3">
                  <c:v>171</c:v>
                </c:pt>
                <c:pt idx="6">
                  <c:v>144</c:v>
                </c:pt>
                <c:pt idx="9">
                  <c:v>119</c:v>
                </c:pt>
                <c:pt idx="12">
                  <c:v>548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10346</c:v>
                </c:pt>
                <c:pt idx="3">
                  <c:v>10295</c:v>
                </c:pt>
                <c:pt idx="6">
                  <c:v>1485</c:v>
                </c:pt>
                <c:pt idx="9">
                  <c:v>1441</c:v>
                </c:pt>
                <c:pt idx="12">
                  <c:v>1339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4399</c:v>
                </c:pt>
                <c:pt idx="3">
                  <c:v>3799</c:v>
                </c:pt>
                <c:pt idx="6">
                  <c:v>3403</c:v>
                </c:pt>
                <c:pt idx="9">
                  <c:v>3035</c:v>
                </c:pt>
                <c:pt idx="12">
                  <c:v>2817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53494</c:v>
                </c:pt>
                <c:pt idx="3">
                  <c:v>53559</c:v>
                </c:pt>
                <c:pt idx="6">
                  <c:v>56787</c:v>
                </c:pt>
                <c:pt idx="9">
                  <c:v>57256</c:v>
                </c:pt>
                <c:pt idx="12">
                  <c:v>57023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1053200"/>
        <c:axId val="378579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21417</c:v>
                </c:pt>
                <c:pt idx="2">
                  <c:v>#N/A</c:v>
                </c:pt>
                <c:pt idx="3">
                  <c:v>#N/A</c:v>
                </c:pt>
                <c:pt idx="4">
                  <c:v>20055</c:v>
                </c:pt>
                <c:pt idx="5">
                  <c:v>#N/A</c:v>
                </c:pt>
                <c:pt idx="6">
                  <c:v>#N/A</c:v>
                </c:pt>
                <c:pt idx="7">
                  <c:v>20631</c:v>
                </c:pt>
                <c:pt idx="8">
                  <c:v>#N/A</c:v>
                </c:pt>
                <c:pt idx="9">
                  <c:v>#N/A</c:v>
                </c:pt>
                <c:pt idx="10">
                  <c:v>14703</c:v>
                </c:pt>
                <c:pt idx="11">
                  <c:v>#N/A</c:v>
                </c:pt>
                <c:pt idx="12">
                  <c:v>#N/A</c:v>
                </c:pt>
                <c:pt idx="13">
                  <c:v>12931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1053200"/>
        <c:axId val="378579720"/>
      </c:lineChart>
      <c:catAx>
        <c:axId val="38105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8579720"/>
        <c:crosses val="autoZero"/>
        <c:auto val="1"/>
        <c:lblAlgn val="ctr"/>
        <c:lblOffset val="100"/>
        <c:tickLblSkip val="1"/>
        <c:tickMarkSkip val="1"/>
        <c:noMultiLvlLbl val="0"/>
      </c:catAx>
      <c:valAx>
        <c:axId val="378579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05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{4A4F3A6C-54CB-44BD-8DC9-C33330AE6A6F}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{E74DDAA2-10B2-4239-A04E-209759194386}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{14AC450B-907A-4334-B850-742BED33C159}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{296009E8-9CBA-4A7D-9A88-DD26D9F2A2FB}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{8A8F44FE-EDB7-4C12-9091-BFB6C2B9F329}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{0847310B-9EF6-4072-9FB6-91500DFB220E}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{46539FAA-79A2-4E54-968A-231BD9CC92F5}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{7115D989-5148-46D0-9F47-5794B26DBD98}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{BB90488E-D9B9-4E3E-B9A5-23791C1B5F42}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{71B4D9B5-2669-4EA1-A29E-B9292E130059}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57557952"/>
        <c:axId val="257558344"/>
      </c:scatterChart>
      <c:valAx>
        <c:axId val="257557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7558344"/>
        <c:crosses val="autoZero"/>
        <c:crossBetween val="midCat"/>
      </c:valAx>
      <c:valAx>
        <c:axId val="257558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7557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{4352F5AA-2557-4871-8D5A-F3F3B7F453C1}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{FFDC73D3-4932-44D7-A919-7739E189522C}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{D67458DD-516B-455D-BB92-1340350DACB7}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{4C8AE22D-F954-493F-A822-B6E005CFD137}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{1683CA68-3BBE-4D4C-B75B-1246AFECD6F1}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10.8</c:v>
                </c:pt>
                <c:pt idx="2">
                  <c:v>9.8000000000000007</c:v>
                </c:pt>
                <c:pt idx="3">
                  <c:v>8.6999999999999993</c:v>
                </c:pt>
                <c:pt idx="4">
                  <c:v>7.5</c:v>
                </c:pt>
              </c:numCache>
            </c:numRef>
          </c:xVal>
          <c:yVal>
            <c:numRef>
              <c:f>公会計指標分析・財政指標組合せ分析表!$K$73:$O$73</c:f>
              <c:numCache>
                <c:formatCode>#,##0.0;"▲ "#,##0.0</c:formatCode>
                <c:ptCount val="5"/>
                <c:pt idx="0">
                  <c:v>76.599999999999994</c:v>
                </c:pt>
                <c:pt idx="1">
                  <c:v>70.900000000000006</c:v>
                </c:pt>
                <c:pt idx="2">
                  <c:v>73.8</c:v>
                </c:pt>
                <c:pt idx="3">
                  <c:v>51.1</c:v>
                </c:pt>
                <c:pt idx="4">
                  <c:v>44.2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{A8E65760-340D-463E-8399-44ECD83D0570}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{D531E24C-1C6C-437F-9ADE-9BD1BB94BC85}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{20E81243-E523-4BA0-83B7-A740F033AD67}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{DE154E82-6A8D-43B4-AB0A-1D2A37AA0575}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{6BB2231F-3AD2-464D-B6E2-C1E47AE7F592}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7559128"/>
        <c:axId val="390955696"/>
      </c:scatterChart>
      <c:valAx>
        <c:axId val="257559128"/>
        <c:scaling>
          <c:orientation val="minMax"/>
          <c:max val="11.9"/>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0955696"/>
        <c:crosses val="autoZero"/>
        <c:crossBetween val="midCat"/>
      </c:valAx>
      <c:valAx>
        <c:axId val="390955696"/>
        <c:scaling>
          <c:orientation val="minMax"/>
          <c:max val="8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7559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分子は、元利償還金、繰入金、公債費に準ずる債務負担行為が減となったことにより大幅に減し、実質公債費比率は前年度に比べ</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ポイント減少した。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将来負担額では、組合等負担等見込額を除く全ての要素が減少した。充当可能財源等は、充当可能基金、充当可能特定歳入（都市計画税）が大きく増加している。その結果、前年度と比べ、分子は減少し、分母である標準財政規模などが増加したため、将来負担比率は前年度に比べ</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ポイント減少した。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195,933
191,441
51.39
57,234,629
55,300,028
1,472,630
32,451,438
57,023,139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195,933
191,441
51.39
57,234,629
55,300,028
1,472,630
32,451,438
57,023,139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195,933
191,441
51.39
57,234,629
55,300,028
1,472,630
32,451,438
57,023,139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195,933
191,441
51.39
57,234,629
55,300,028
1,472,630
32,451,438
57,023,139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年度決算を境に改善基調となり、平成</a:t>
          </a:r>
          <a:r>
            <a:rPr kumimoji="1" lang="en-US" altLang="ja-JP" sz="1100">
              <a:latin typeface="ＭＳ Ｐゴシック"/>
            </a:rPr>
            <a:t>28</a:t>
          </a:r>
          <a:r>
            <a:rPr kumimoji="1" lang="ja-JP" altLang="en-US" sz="1100">
              <a:latin typeface="ＭＳ Ｐゴシック"/>
            </a:rPr>
            <a:t>年度決算は</a:t>
          </a:r>
          <a:r>
            <a:rPr kumimoji="1" lang="en-US" altLang="ja-JP" sz="1100">
              <a:latin typeface="ＭＳ Ｐゴシック"/>
            </a:rPr>
            <a:t>0.94</a:t>
          </a:r>
          <a:r>
            <a:rPr kumimoji="1" lang="ja-JP" altLang="en-US" sz="1100">
              <a:latin typeface="ＭＳ Ｐゴシック"/>
            </a:rPr>
            <a:t>となった。改善した要因としては、前年度と比較し、地方消費税交付金及び市町村民税の大幅な増加など、基準財政収入額の増加によるところが大きい。類似団体及び千葉県平均を大きく上回っているが、今後も市税徴収率の向上等、歳入確保に努める。</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73378</xdr:rowOff>
    </xdr:from>
    <xdr:to>
      <xdr:col>7</xdr:col>
      <xdr:colOff>152400</xdr:colOff>
      <xdr:row>40</xdr:row>
      <xdr:rowOff>86783</xdr:rowOff>
    </xdr:to>
    <xdr:cxnSp macro="">
      <xdr:nvCxnSpPr>
        <xdr:cNvPr id="68" name="直線コネクタ 67"/>
        <xdr:cNvCxnSpPr/>
      </xdr:nvCxnSpPr>
      <xdr:spPr>
        <a:xfrm flipV="1">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100189</xdr:rowOff>
    </xdr:to>
    <xdr:cxnSp macro="">
      <xdr:nvCxnSpPr>
        <xdr:cNvPr id="71" name="直線コネクタ 70"/>
        <xdr:cNvCxnSpPr/>
      </xdr:nvCxnSpPr>
      <xdr:spPr>
        <a:xfrm flipV="1">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100189</xdr:rowOff>
    </xdr:from>
    <xdr:to>
      <xdr:col>4</xdr:col>
      <xdr:colOff>482600</xdr:colOff>
      <xdr:row>40</xdr:row>
      <xdr:rowOff>113595</xdr:rowOff>
    </xdr:to>
    <xdr:cxnSp macro="">
      <xdr:nvCxnSpPr>
        <xdr:cNvPr id="74" name="直線コネクタ 73"/>
        <xdr:cNvCxnSpPr/>
      </xdr:nvCxnSpPr>
      <xdr:spPr>
        <a:xfrm flipV="1">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100189</xdr:rowOff>
    </xdr:from>
    <xdr:to>
      <xdr:col>3</xdr:col>
      <xdr:colOff>279400</xdr:colOff>
      <xdr:row>40</xdr:row>
      <xdr:rowOff>113595</xdr:rowOff>
    </xdr:to>
    <xdr:cxnSp macro="">
      <xdr:nvCxnSpPr>
        <xdr:cNvPr id="77" name="直線コネクタ 76"/>
        <xdr:cNvCxnSpPr/>
      </xdr:nvCxnSpPr>
      <xdr:spPr>
        <a:xfrm>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22578</xdr:rowOff>
    </xdr:from>
    <xdr:to>
      <xdr:col>7</xdr:col>
      <xdr:colOff>203200</xdr:colOff>
      <xdr:row>40</xdr:row>
      <xdr:rowOff>124178</xdr:rowOff>
    </xdr:to>
    <xdr:sp macro="" textlink="">
      <xdr:nvSpPr>
        <xdr:cNvPr id="87" name="円/楕円 86"/>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39105</xdr:rowOff>
    </xdr:from>
    <xdr:ext cx="762000" cy="259045"/>
    <xdr:sp macro="" textlink="">
      <xdr:nvSpPr>
        <xdr:cNvPr id="88"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49389</xdr:rowOff>
    </xdr:from>
    <xdr:to>
      <xdr:col>4</xdr:col>
      <xdr:colOff>533400</xdr:colOff>
      <xdr:row>40</xdr:row>
      <xdr:rowOff>150989</xdr:rowOff>
    </xdr:to>
    <xdr:sp macro="" textlink="">
      <xdr:nvSpPr>
        <xdr:cNvPr id="91" name="円/楕円 90"/>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161166</xdr:rowOff>
    </xdr:from>
    <xdr:ext cx="762000" cy="259045"/>
    <xdr:sp macro="" textlink="">
      <xdr:nvSpPr>
        <xdr:cNvPr id="92" name="テキスト ボックス 91"/>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62795</xdr:rowOff>
    </xdr:from>
    <xdr:to>
      <xdr:col>3</xdr:col>
      <xdr:colOff>330200</xdr:colOff>
      <xdr:row>40</xdr:row>
      <xdr:rowOff>164395</xdr:rowOff>
    </xdr:to>
    <xdr:sp macro="" textlink="">
      <xdr:nvSpPr>
        <xdr:cNvPr id="93" name="円/楕円 92"/>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3122</xdr:rowOff>
    </xdr:from>
    <xdr:ext cx="762000" cy="259045"/>
    <xdr:sp macro="" textlink="">
      <xdr:nvSpPr>
        <xdr:cNvPr id="94" name="テキスト ボックス 93"/>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49389</xdr:rowOff>
    </xdr:from>
    <xdr:to>
      <xdr:col>2</xdr:col>
      <xdr:colOff>127000</xdr:colOff>
      <xdr:row>40</xdr:row>
      <xdr:rowOff>150989</xdr:rowOff>
    </xdr:to>
    <xdr:sp macro="" textlink="">
      <xdr:nvSpPr>
        <xdr:cNvPr id="95" name="円/楕円 94"/>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161166</xdr:rowOff>
    </xdr:from>
    <xdr:ext cx="762000" cy="259045"/>
    <xdr:sp macro="" textlink="">
      <xdr:nvSpPr>
        <xdr:cNvPr id="96" name="テキスト ボックス 95"/>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経常経費充当一般財源の扶助費及び物件費などが増となり、また、経常一般財源においては、臨時財政対策債及び地方消費税交付金が大幅な減となったため、前年度と比較して</a:t>
          </a:r>
          <a:r>
            <a:rPr kumimoji="1" lang="en-US" altLang="ja-JP" sz="1100">
              <a:latin typeface="ＭＳ Ｐゴシック"/>
            </a:rPr>
            <a:t>1.9</a:t>
          </a:r>
          <a:r>
            <a:rPr kumimoji="1" lang="ja-JP" altLang="en-US" sz="1100">
              <a:latin typeface="ＭＳ Ｐゴシック"/>
            </a:rPr>
            <a:t>ポイント増の</a:t>
          </a:r>
          <a:r>
            <a:rPr kumimoji="1" lang="en-US" altLang="ja-JP" sz="1100">
              <a:latin typeface="ＭＳ Ｐゴシック"/>
            </a:rPr>
            <a:t>94.9</a:t>
          </a:r>
          <a:r>
            <a:rPr kumimoji="1" lang="ja-JP" altLang="en-US" sz="1100">
              <a:latin typeface="ＭＳ Ｐゴシック"/>
            </a:rPr>
            <a:t>％となった。依然として類似団体、全国及び千葉県平均を上回っており、今後、扶助費については、平成</a:t>
          </a:r>
          <a:r>
            <a:rPr kumimoji="1" lang="en-US" altLang="ja-JP" sz="1100">
              <a:latin typeface="ＭＳ Ｐゴシック"/>
            </a:rPr>
            <a:t>27</a:t>
          </a:r>
          <a:r>
            <a:rPr kumimoji="1" lang="ja-JP" altLang="en-US" sz="1100">
              <a:latin typeface="ＭＳ Ｐゴシック"/>
            </a:rPr>
            <a:t>年度に策定した「補助金等の見直しについて」により経費の縮減を図るとともに、経常経費全般にわたり再検証を行い、抑制に努めていく。今後も「財政運営の基本的計画」に掲げた目標値である平成</a:t>
          </a:r>
          <a:r>
            <a:rPr kumimoji="1" lang="en-US" altLang="ja-JP" sz="1100">
              <a:latin typeface="ＭＳ Ｐゴシック"/>
            </a:rPr>
            <a:t>37</a:t>
          </a:r>
          <a:r>
            <a:rPr kumimoji="1" lang="ja-JP" altLang="en-US" sz="1100">
              <a:latin typeface="ＭＳ Ｐゴシック"/>
            </a:rPr>
            <a:t>年度末までに</a:t>
          </a:r>
          <a:r>
            <a:rPr kumimoji="1" lang="en-US" altLang="ja-JP" sz="1100">
              <a:latin typeface="ＭＳ Ｐゴシック"/>
            </a:rPr>
            <a:t>90.0</a:t>
          </a:r>
          <a:r>
            <a:rPr kumimoji="1" lang="ja-JP" altLang="en-US" sz="1100">
              <a:latin typeface="ＭＳ Ｐゴシック"/>
            </a:rPr>
            <a:t>％以下を目指し、「第</a:t>
          </a:r>
          <a:r>
            <a:rPr kumimoji="1" lang="en-US" altLang="ja-JP" sz="1100">
              <a:latin typeface="ＭＳ Ｐゴシック"/>
            </a:rPr>
            <a:t>2</a:t>
          </a:r>
          <a:r>
            <a:rPr kumimoji="1" lang="ja-JP" altLang="en-US" sz="1100">
              <a:latin typeface="ＭＳ Ｐゴシック"/>
            </a:rPr>
            <a:t>次行財政改革大綱後期推進計画」に掲げた取組みを進めていく。</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65</xdr:row>
      <xdr:rowOff>44873</xdr:rowOff>
    </xdr:to>
    <xdr:cxnSp macro="">
      <xdr:nvCxnSpPr>
        <xdr:cNvPr id="131" name="直線コネクタ 130"/>
        <xdr:cNvCxnSpPr/>
      </xdr:nvCxnSpPr>
      <xdr:spPr>
        <a:xfrm>
          <a:off x="4114800" y="1103630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65</xdr:row>
      <xdr:rowOff>44873</xdr:rowOff>
    </xdr:to>
    <xdr:cxnSp macro="">
      <xdr:nvCxnSpPr>
        <xdr:cNvPr id="134" name="直線コネクタ 133"/>
        <xdr:cNvCxnSpPr/>
      </xdr:nvCxnSpPr>
      <xdr:spPr>
        <a:xfrm flipV="1">
          <a:off x="3225800" y="110363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65</xdr:row>
      <xdr:rowOff>44873</xdr:rowOff>
    </xdr:to>
    <xdr:cxnSp macro="">
      <xdr:nvCxnSpPr>
        <xdr:cNvPr id="137" name="直線コネクタ 136"/>
        <xdr:cNvCxnSpPr/>
      </xdr:nvCxnSpPr>
      <xdr:spPr>
        <a:xfrm>
          <a:off x="2336800" y="1108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36830</xdr:rowOff>
    </xdr:to>
    <xdr:cxnSp macro="">
      <xdr:nvCxnSpPr>
        <xdr:cNvPr id="140" name="直線コネクタ 139"/>
        <xdr:cNvCxnSpPr/>
      </xdr:nvCxnSpPr>
      <xdr:spPr>
        <a:xfrm flipV="1">
          <a:off x="1447800" y="1108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50" name="円/楕円 149"/>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137600</xdr:rowOff>
    </xdr:from>
    <xdr:ext cx="762000" cy="259045"/>
    <xdr:sp macro="" textlink="">
      <xdr:nvSpPr>
        <xdr:cNvPr id="151"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2" name="円/楕円 151"/>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3" name="テキスト ボックス 152"/>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165523</xdr:rowOff>
    </xdr:from>
    <xdr:to>
      <xdr:col>4</xdr:col>
      <xdr:colOff>533400</xdr:colOff>
      <xdr:row>65</xdr:row>
      <xdr:rowOff>95673</xdr:rowOff>
    </xdr:to>
    <xdr:sp macro="" textlink="">
      <xdr:nvSpPr>
        <xdr:cNvPr id="154" name="円/楕円 153"/>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80450</xdr:rowOff>
    </xdr:from>
    <xdr:ext cx="762000" cy="259045"/>
    <xdr:sp macro="" textlink="">
      <xdr:nvSpPr>
        <xdr:cNvPr id="155" name="テキスト ボックス 154"/>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6" name="円/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8" name="円/楕円 157"/>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9" name="テキスト ボックス 158"/>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人件費については横ばいの減少基調で推移していたが、大量退職に伴う職員の若年化が落ち着き、人勧等の影響により前年度と比較して増加した。物件費についても、臨時福祉給付金等給付事業や、行政情報管理システム運用管理業務委託などの増により、前年度と比較して増加した。今後も施設の再配置や統廃合を進めていくほか、その他の委託経費等についても内容等を精査し、抑制を図っていく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163088</xdr:rowOff>
    </xdr:from>
    <xdr:to>
      <xdr:col>7</xdr:col>
      <xdr:colOff>152400</xdr:colOff>
      <xdr:row>80</xdr:row>
      <xdr:rowOff>166963</xdr:rowOff>
    </xdr:to>
    <xdr:cxnSp macro="">
      <xdr:nvCxnSpPr>
        <xdr:cNvPr id="192" name="直線コネクタ 191"/>
        <xdr:cNvCxnSpPr/>
      </xdr:nvCxnSpPr>
      <xdr:spPr>
        <a:xfrm>
          <a:off x="4114800" y="13879088"/>
          <a:ext cx="8382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163088</xdr:rowOff>
    </xdr:from>
    <xdr:to>
      <xdr:col>6</xdr:col>
      <xdr:colOff>0</xdr:colOff>
      <xdr:row>80</xdr:row>
      <xdr:rowOff>164632</xdr:rowOff>
    </xdr:to>
    <xdr:cxnSp macro="">
      <xdr:nvCxnSpPr>
        <xdr:cNvPr id="195" name="直線コネクタ 194"/>
        <xdr:cNvCxnSpPr/>
      </xdr:nvCxnSpPr>
      <xdr:spPr>
        <a:xfrm flipV="1">
          <a:off x="3225800" y="13879088"/>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162398</xdr:rowOff>
    </xdr:from>
    <xdr:to>
      <xdr:col>4</xdr:col>
      <xdr:colOff>482600</xdr:colOff>
      <xdr:row>80</xdr:row>
      <xdr:rowOff>164632</xdr:rowOff>
    </xdr:to>
    <xdr:cxnSp macro="">
      <xdr:nvCxnSpPr>
        <xdr:cNvPr id="198" name="直線コネクタ 197"/>
        <xdr:cNvCxnSpPr/>
      </xdr:nvCxnSpPr>
      <xdr:spPr>
        <a:xfrm>
          <a:off x="2336800" y="13878398"/>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162398</xdr:rowOff>
    </xdr:from>
    <xdr:to>
      <xdr:col>3</xdr:col>
      <xdr:colOff>279400</xdr:colOff>
      <xdr:row>80</xdr:row>
      <xdr:rowOff>164723</xdr:rowOff>
    </xdr:to>
    <xdr:cxnSp macro="">
      <xdr:nvCxnSpPr>
        <xdr:cNvPr id="201" name="直線コネクタ 200"/>
        <xdr:cNvCxnSpPr/>
      </xdr:nvCxnSpPr>
      <xdr:spPr>
        <a:xfrm flipV="1">
          <a:off x="1447800" y="13878398"/>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116163</xdr:rowOff>
    </xdr:from>
    <xdr:to>
      <xdr:col>7</xdr:col>
      <xdr:colOff>203200</xdr:colOff>
      <xdr:row>81</xdr:row>
      <xdr:rowOff>46313</xdr:rowOff>
    </xdr:to>
    <xdr:sp macro="" textlink="">
      <xdr:nvSpPr>
        <xdr:cNvPr id="211" name="円/楕円 210"/>
        <xdr:cNvSpPr/>
      </xdr:nvSpPr>
      <xdr:spPr>
        <a:xfrm>
          <a:off x="4902200" y="138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132690</xdr:rowOff>
    </xdr:from>
    <xdr:ext cx="762000" cy="259045"/>
    <xdr:sp macro="" textlink="">
      <xdr:nvSpPr>
        <xdr:cNvPr id="212" name="人件費・物件費等の状況該当値テキスト"/>
        <xdr:cNvSpPr txBox="1"/>
      </xdr:nvSpPr>
      <xdr:spPr>
        <a:xfrm>
          <a:off x="5041900" y="1367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100,386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112288</xdr:rowOff>
    </xdr:from>
    <xdr:to>
      <xdr:col>6</xdr:col>
      <xdr:colOff>50800</xdr:colOff>
      <xdr:row>81</xdr:row>
      <xdr:rowOff>42438</xdr:rowOff>
    </xdr:to>
    <xdr:sp macro="" textlink="">
      <xdr:nvSpPr>
        <xdr:cNvPr id="213" name="円/楕円 212"/>
        <xdr:cNvSpPr/>
      </xdr:nvSpPr>
      <xdr:spPr>
        <a:xfrm>
          <a:off x="4064000" y="13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52615</xdr:rowOff>
    </xdr:from>
    <xdr:ext cx="736600" cy="259045"/>
    <xdr:sp macro="" textlink="">
      <xdr:nvSpPr>
        <xdr:cNvPr id="214" name="テキスト ボックス 213"/>
        <xdr:cNvSpPr txBox="1"/>
      </xdr:nvSpPr>
      <xdr:spPr>
        <a:xfrm>
          <a:off x="3733800" y="13597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99,583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113832</xdr:rowOff>
    </xdr:from>
    <xdr:to>
      <xdr:col>4</xdr:col>
      <xdr:colOff>533400</xdr:colOff>
      <xdr:row>81</xdr:row>
      <xdr:rowOff>43982</xdr:rowOff>
    </xdr:to>
    <xdr:sp macro="" textlink="">
      <xdr:nvSpPr>
        <xdr:cNvPr id="215" name="円/楕円 214"/>
        <xdr:cNvSpPr/>
      </xdr:nvSpPr>
      <xdr:spPr>
        <a:xfrm>
          <a:off x="3175000" y="138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54159</xdr:rowOff>
    </xdr:from>
    <xdr:ext cx="762000" cy="259045"/>
    <xdr:sp macro="" textlink="">
      <xdr:nvSpPr>
        <xdr:cNvPr id="216" name="テキスト ボックス 215"/>
        <xdr:cNvSpPr txBox="1"/>
      </xdr:nvSpPr>
      <xdr:spPr>
        <a:xfrm>
          <a:off x="2844800" y="1359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111598</xdr:rowOff>
    </xdr:from>
    <xdr:to>
      <xdr:col>3</xdr:col>
      <xdr:colOff>330200</xdr:colOff>
      <xdr:row>81</xdr:row>
      <xdr:rowOff>41748</xdr:rowOff>
    </xdr:to>
    <xdr:sp macro="" textlink="">
      <xdr:nvSpPr>
        <xdr:cNvPr id="217" name="円/楕円 216"/>
        <xdr:cNvSpPr/>
      </xdr:nvSpPr>
      <xdr:spPr>
        <a:xfrm>
          <a:off x="2286000" y="138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51925</xdr:rowOff>
    </xdr:from>
    <xdr:ext cx="762000" cy="259045"/>
    <xdr:sp macro="" textlink="">
      <xdr:nvSpPr>
        <xdr:cNvPr id="218" name="テキスト ボックス 217"/>
        <xdr:cNvSpPr txBox="1"/>
      </xdr:nvSpPr>
      <xdr:spPr>
        <a:xfrm>
          <a:off x="1955800" y="1359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113923</xdr:rowOff>
    </xdr:from>
    <xdr:to>
      <xdr:col>2</xdr:col>
      <xdr:colOff>127000</xdr:colOff>
      <xdr:row>81</xdr:row>
      <xdr:rowOff>44073</xdr:rowOff>
    </xdr:to>
    <xdr:sp macro="" textlink="">
      <xdr:nvSpPr>
        <xdr:cNvPr id="219" name="円/楕円 218"/>
        <xdr:cNvSpPr/>
      </xdr:nvSpPr>
      <xdr:spPr>
        <a:xfrm>
          <a:off x="1397000" y="1382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54250</xdr:rowOff>
    </xdr:from>
    <xdr:ext cx="762000" cy="259045"/>
    <xdr:sp macro="" textlink="">
      <xdr:nvSpPr>
        <xdr:cNvPr id="220" name="テキスト ボックス 219"/>
        <xdr:cNvSpPr txBox="1"/>
      </xdr:nvSpPr>
      <xdr:spPr>
        <a:xfrm>
          <a:off x="1066800" y="135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過去の人口急増期に職員を大量に採用した経緯があり、近年この世代の職員の退職により、国や他の自治体に比べ昇格年齢が若年化していることから、ラスパイレス指数は高水準で推移していたが、給料の独自減額の効果により、前年度より</a:t>
          </a:r>
          <a:r>
            <a:rPr kumimoji="1" lang="en-US" altLang="ja-JP" sz="1100">
              <a:latin typeface="ＭＳ Ｐゴシック"/>
            </a:rPr>
            <a:t>1.0</a:t>
          </a:r>
          <a:r>
            <a:rPr kumimoji="1" lang="ja-JP" altLang="en-US" sz="1100">
              <a:latin typeface="ＭＳ Ｐゴシック"/>
            </a:rPr>
            <a:t>ポイント改善した。今後は引き続き給与制度の適正化に努め、独自の給料減額の実施により、ラスパイレス指数を抑制する。</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84</xdr:row>
      <xdr:rowOff>90593</xdr:rowOff>
    </xdr:to>
    <xdr:cxnSp macro="">
      <xdr:nvCxnSpPr>
        <xdr:cNvPr id="249" name="直線コネクタ 248"/>
        <xdr:cNvCxnSpPr/>
      </xdr:nvCxnSpPr>
      <xdr:spPr>
        <a:xfrm flipV="1">
          <a:off x="17018000" y="13961534"/>
          <a:ext cx="0" cy="530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62670</xdr:rowOff>
    </xdr:from>
    <xdr:ext cx="762000" cy="259045"/>
    <xdr:sp macro="" textlink="">
      <xdr:nvSpPr>
        <xdr:cNvPr id="250" name="給与水準   （国との比較）最小値テキスト"/>
        <xdr:cNvSpPr txBox="1"/>
      </xdr:nvSpPr>
      <xdr:spPr>
        <a:xfrm>
          <a:off x="17106900" y="1446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90593</xdr:rowOff>
    </xdr:from>
    <xdr:to>
      <xdr:col>24</xdr:col>
      <xdr:colOff>647700</xdr:colOff>
      <xdr:row>84</xdr:row>
      <xdr:rowOff>90593</xdr:rowOff>
    </xdr:to>
    <xdr:cxnSp macro="">
      <xdr:nvCxnSpPr>
        <xdr:cNvPr id="251" name="直線コネクタ 250"/>
        <xdr:cNvCxnSpPr/>
      </xdr:nvCxnSpPr>
      <xdr:spPr>
        <a:xfrm>
          <a:off x="16929100" y="14492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2"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3" name="直線コネクタ 252"/>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84</xdr:row>
      <xdr:rowOff>10161</xdr:rowOff>
    </xdr:to>
    <xdr:cxnSp macro="">
      <xdr:nvCxnSpPr>
        <xdr:cNvPr id="254" name="直線コネクタ 253"/>
        <xdr:cNvCxnSpPr/>
      </xdr:nvCxnSpPr>
      <xdr:spPr>
        <a:xfrm flipV="1">
          <a:off x="16179800" y="1433152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157920</xdr:rowOff>
    </xdr:from>
    <xdr:ext cx="762000" cy="259045"/>
    <xdr:sp macro="" textlink="">
      <xdr:nvSpPr>
        <xdr:cNvPr id="255" name="給与水準   （国との比較）平均値テキスト"/>
        <xdr:cNvSpPr txBox="1"/>
      </xdr:nvSpPr>
      <xdr:spPr>
        <a:xfrm>
          <a:off x="17106900" y="14045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56" name="フローチャート : 判断 255"/>
        <xdr:cNvSpPr/>
      </xdr:nvSpPr>
      <xdr:spPr>
        <a:xfrm>
          <a:off x="169672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109220</xdr:rowOff>
    </xdr:from>
    <xdr:to>
      <xdr:col>23</xdr:col>
      <xdr:colOff>406400</xdr:colOff>
      <xdr:row>84</xdr:row>
      <xdr:rowOff>10161</xdr:rowOff>
    </xdr:to>
    <xdr:cxnSp macro="">
      <xdr:nvCxnSpPr>
        <xdr:cNvPr id="257" name="直線コネクタ 256"/>
        <xdr:cNvCxnSpPr/>
      </xdr:nvCxnSpPr>
      <xdr:spPr>
        <a:xfrm>
          <a:off x="15290800" y="143395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165523</xdr:rowOff>
    </xdr:from>
    <xdr:to>
      <xdr:col>23</xdr:col>
      <xdr:colOff>457200</xdr:colOff>
      <xdr:row>83</xdr:row>
      <xdr:rowOff>95673</xdr:rowOff>
    </xdr:to>
    <xdr:sp macro="" textlink="">
      <xdr:nvSpPr>
        <xdr:cNvPr id="258" name="フローチャート : 判断 257"/>
        <xdr:cNvSpPr/>
      </xdr:nvSpPr>
      <xdr:spPr>
        <a:xfrm>
          <a:off x="16129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105850</xdr:rowOff>
    </xdr:from>
    <xdr:ext cx="736600" cy="259045"/>
    <xdr:sp macro="" textlink="">
      <xdr:nvSpPr>
        <xdr:cNvPr id="259" name="テキスト ボックス 258"/>
        <xdr:cNvSpPr txBox="1"/>
      </xdr:nvSpPr>
      <xdr:spPr>
        <a:xfrm>
          <a:off x="15798800" y="1399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69004</xdr:rowOff>
    </xdr:from>
    <xdr:to>
      <xdr:col>22</xdr:col>
      <xdr:colOff>203200</xdr:colOff>
      <xdr:row>83</xdr:row>
      <xdr:rowOff>109220</xdr:rowOff>
    </xdr:to>
    <xdr:cxnSp macro="">
      <xdr:nvCxnSpPr>
        <xdr:cNvPr id="260" name="直線コネクタ 259"/>
        <xdr:cNvCxnSpPr/>
      </xdr:nvCxnSpPr>
      <xdr:spPr>
        <a:xfrm>
          <a:off x="14401800" y="1429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1" name="フローチャート : 判断 260"/>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2" name="テキスト ボックス 261"/>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69004</xdr:rowOff>
    </xdr:from>
    <xdr:to>
      <xdr:col>21</xdr:col>
      <xdr:colOff>0</xdr:colOff>
      <xdr:row>88</xdr:row>
      <xdr:rowOff>112607</xdr:rowOff>
    </xdr:to>
    <xdr:cxnSp macro="">
      <xdr:nvCxnSpPr>
        <xdr:cNvPr id="263" name="直線コネクタ 262"/>
        <xdr:cNvCxnSpPr/>
      </xdr:nvCxnSpPr>
      <xdr:spPr>
        <a:xfrm flipV="1">
          <a:off x="13512800" y="14299354"/>
          <a:ext cx="889000" cy="90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4" name="フローチャート : 判断 263"/>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5" name="テキスト ボックス 264"/>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6" name="フローチャート : 判断 265"/>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7" name="テキスト ボックス 266"/>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73" name="円/楕円 272"/>
        <xdr:cNvSpPr/>
      </xdr:nvSpPr>
      <xdr:spPr>
        <a:xfrm>
          <a:off x="169672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22454</xdr:rowOff>
    </xdr:from>
    <xdr:ext cx="762000" cy="259045"/>
    <xdr:sp macro="" textlink="">
      <xdr:nvSpPr>
        <xdr:cNvPr id="274" name="給与水準   （国との比較）該当値テキスト"/>
        <xdr:cNvSpPr txBox="1"/>
      </xdr:nvSpPr>
      <xdr:spPr>
        <a:xfrm>
          <a:off x="17106900" y="1425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5" name="円/楕円 274"/>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76" name="テキスト ボックス 275"/>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58420</xdr:rowOff>
    </xdr:from>
    <xdr:to>
      <xdr:col>22</xdr:col>
      <xdr:colOff>254000</xdr:colOff>
      <xdr:row>83</xdr:row>
      <xdr:rowOff>160020</xdr:rowOff>
    </xdr:to>
    <xdr:sp macro="" textlink="">
      <xdr:nvSpPr>
        <xdr:cNvPr id="277" name="円/楕円 276"/>
        <xdr:cNvSpPr/>
      </xdr:nvSpPr>
      <xdr:spPr>
        <a:xfrm>
          <a:off x="15240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144797</xdr:rowOff>
    </xdr:from>
    <xdr:ext cx="762000" cy="259045"/>
    <xdr:sp macro="" textlink="">
      <xdr:nvSpPr>
        <xdr:cNvPr id="278" name="テキスト ボックス 277"/>
        <xdr:cNvSpPr txBox="1"/>
      </xdr:nvSpPr>
      <xdr:spPr>
        <a:xfrm>
          <a:off x="149098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18204</xdr:rowOff>
    </xdr:from>
    <xdr:to>
      <xdr:col>21</xdr:col>
      <xdr:colOff>50800</xdr:colOff>
      <xdr:row>83</xdr:row>
      <xdr:rowOff>119804</xdr:rowOff>
    </xdr:to>
    <xdr:sp macro="" textlink="">
      <xdr:nvSpPr>
        <xdr:cNvPr id="279" name="円/楕円 278"/>
        <xdr:cNvSpPr/>
      </xdr:nvSpPr>
      <xdr:spPr>
        <a:xfrm>
          <a:off x="14351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104581</xdr:rowOff>
    </xdr:from>
    <xdr:ext cx="762000" cy="259045"/>
    <xdr:sp macro="" textlink="">
      <xdr:nvSpPr>
        <xdr:cNvPr id="280" name="テキスト ボックス 279"/>
        <xdr:cNvSpPr txBox="1"/>
      </xdr:nvSpPr>
      <xdr:spPr>
        <a:xfrm>
          <a:off x="140208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1" name="円/楕円 280"/>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2" name="テキスト ボックス 281"/>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本市の人口千人当たりの職員数は、類似団体平均を</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上回る</a:t>
          </a:r>
          <a:r>
            <a:rPr kumimoji="1" lang="en-US" altLang="ja-JP" sz="1100">
              <a:solidFill>
                <a:schemeClr val="dk1"/>
              </a:solidFill>
              <a:effectLst/>
              <a:latin typeface="+mn-lt"/>
              <a:ea typeface="+mn-ea"/>
              <a:cs typeface="+mn-cs"/>
            </a:rPr>
            <a:t>6.16</a:t>
          </a:r>
          <a:r>
            <a:rPr kumimoji="1" lang="ja-JP" altLang="ja-JP" sz="1100">
              <a:solidFill>
                <a:schemeClr val="dk1"/>
              </a:solidFill>
              <a:effectLst/>
              <a:latin typeface="+mn-lt"/>
              <a:ea typeface="+mn-ea"/>
              <a:cs typeface="+mn-cs"/>
            </a:rPr>
            <a:t>人となっており、平成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年度末までを計画期間とした定員適正化計画の推進により</a:t>
          </a:r>
          <a:r>
            <a:rPr kumimoji="1" lang="en-US" altLang="ja-JP" sz="1100">
              <a:solidFill>
                <a:schemeClr val="dk1"/>
              </a:solidFill>
              <a:effectLst/>
              <a:latin typeface="+mn-lt"/>
              <a:ea typeface="+mn-ea"/>
              <a:cs typeface="+mn-cs"/>
            </a:rPr>
            <a:t>223</a:t>
          </a:r>
          <a:r>
            <a:rPr kumimoji="1" lang="ja-JP" altLang="ja-JP" sz="1100">
              <a:solidFill>
                <a:schemeClr val="dk1"/>
              </a:solidFill>
              <a:effectLst/>
              <a:latin typeface="+mn-lt"/>
              <a:ea typeface="+mn-ea"/>
              <a:cs typeface="+mn-cs"/>
            </a:rPr>
            <a:t>人の減員を行った中で、人口割合から見た職員数、定員モデル試算値、定員管理診断表数値の推移検証及び類似団体比較等様々な角度から定員管理の現状について検証した結果、職員数は概ね適正であるものと考えている。今後は、事務の権限移譲等による事務量の増加に伴って人員配置が必要となった場合には、事務事業の見直し等の取り組みを進めなが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日の予定職員数の</a:t>
          </a:r>
          <a:r>
            <a:rPr kumimoji="1" lang="en-US" altLang="ja-JP" sz="1100">
              <a:solidFill>
                <a:schemeClr val="dk1"/>
              </a:solidFill>
              <a:effectLst/>
              <a:latin typeface="+mn-lt"/>
              <a:ea typeface="+mn-ea"/>
              <a:cs typeface="+mn-cs"/>
            </a:rPr>
            <a:t>1,322</a:t>
          </a:r>
          <a:r>
            <a:rPr kumimoji="1" lang="ja-JP" altLang="ja-JP" sz="1100">
              <a:solidFill>
                <a:schemeClr val="dk1"/>
              </a:solidFill>
              <a:effectLst/>
              <a:latin typeface="+mn-lt"/>
              <a:ea typeface="+mn-ea"/>
              <a:cs typeface="+mn-cs"/>
            </a:rPr>
            <a:t>人を基準とした定員管理計画で定めた枠組みを維持していくことを基本として定員管理を行っていく。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23767</xdr:rowOff>
    </xdr:from>
    <xdr:to>
      <xdr:col>24</xdr:col>
      <xdr:colOff>558800</xdr:colOff>
      <xdr:row>62</xdr:row>
      <xdr:rowOff>47897</xdr:rowOff>
    </xdr:to>
    <xdr:cxnSp macro="">
      <xdr:nvCxnSpPr>
        <xdr:cNvPr id="319" name="直線コネクタ 318"/>
        <xdr:cNvCxnSpPr/>
      </xdr:nvCxnSpPr>
      <xdr:spPr>
        <a:xfrm>
          <a:off x="16179800" y="1065366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0"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23767</xdr:rowOff>
    </xdr:from>
    <xdr:to>
      <xdr:col>23</xdr:col>
      <xdr:colOff>406400</xdr:colOff>
      <xdr:row>62</xdr:row>
      <xdr:rowOff>30662</xdr:rowOff>
    </xdr:to>
    <xdr:cxnSp macro="">
      <xdr:nvCxnSpPr>
        <xdr:cNvPr id="322" name="直線コネクタ 321"/>
        <xdr:cNvCxnSpPr/>
      </xdr:nvCxnSpPr>
      <xdr:spPr>
        <a:xfrm flipV="1">
          <a:off x="15290800" y="1065366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4" name="テキスト ボックス 323"/>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30662</xdr:rowOff>
    </xdr:from>
    <xdr:to>
      <xdr:col>22</xdr:col>
      <xdr:colOff>203200</xdr:colOff>
      <xdr:row>62</xdr:row>
      <xdr:rowOff>54791</xdr:rowOff>
    </xdr:to>
    <xdr:cxnSp macro="">
      <xdr:nvCxnSpPr>
        <xdr:cNvPr id="325" name="直線コネクタ 324"/>
        <xdr:cNvCxnSpPr/>
      </xdr:nvCxnSpPr>
      <xdr:spPr>
        <a:xfrm flipV="1">
          <a:off x="14401800" y="1066056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7" name="テキスト ボックス 326"/>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51344</xdr:rowOff>
    </xdr:from>
    <xdr:to>
      <xdr:col>21</xdr:col>
      <xdr:colOff>0</xdr:colOff>
      <xdr:row>62</xdr:row>
      <xdr:rowOff>54791</xdr:rowOff>
    </xdr:to>
    <xdr:cxnSp macro="">
      <xdr:nvCxnSpPr>
        <xdr:cNvPr id="328" name="直線コネクタ 327"/>
        <xdr:cNvCxnSpPr/>
      </xdr:nvCxnSpPr>
      <xdr:spPr>
        <a:xfrm>
          <a:off x="13512800" y="106812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0" name="テキスト ボックス 329"/>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2" name="テキスト ボックス 331"/>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38" name="円/楕円 337"/>
        <xdr:cNvSpPr/>
      </xdr:nvSpPr>
      <xdr:spPr>
        <a:xfrm>
          <a:off x="169672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140624</xdr:rowOff>
    </xdr:from>
    <xdr:ext cx="762000" cy="259045"/>
    <xdr:sp macro="" textlink="">
      <xdr:nvSpPr>
        <xdr:cNvPr id="339" name="定員管理の状況該当値テキスト"/>
        <xdr:cNvSpPr txBox="1"/>
      </xdr:nvSpPr>
      <xdr:spPr>
        <a:xfrm>
          <a:off x="17106900" y="10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144417</xdr:rowOff>
    </xdr:from>
    <xdr:to>
      <xdr:col>23</xdr:col>
      <xdr:colOff>457200</xdr:colOff>
      <xdr:row>62</xdr:row>
      <xdr:rowOff>74567</xdr:rowOff>
    </xdr:to>
    <xdr:sp macro="" textlink="">
      <xdr:nvSpPr>
        <xdr:cNvPr id="340" name="円/楕円 339"/>
        <xdr:cNvSpPr/>
      </xdr:nvSpPr>
      <xdr:spPr>
        <a:xfrm>
          <a:off x="16129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84744</xdr:rowOff>
    </xdr:from>
    <xdr:ext cx="736600" cy="259045"/>
    <xdr:sp macro="" textlink="">
      <xdr:nvSpPr>
        <xdr:cNvPr id="341" name="テキスト ボックス 340"/>
        <xdr:cNvSpPr txBox="1"/>
      </xdr:nvSpPr>
      <xdr:spPr>
        <a:xfrm>
          <a:off x="15798800" y="10371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151312</xdr:rowOff>
    </xdr:from>
    <xdr:to>
      <xdr:col>22</xdr:col>
      <xdr:colOff>254000</xdr:colOff>
      <xdr:row>62</xdr:row>
      <xdr:rowOff>81462</xdr:rowOff>
    </xdr:to>
    <xdr:sp macro="" textlink="">
      <xdr:nvSpPr>
        <xdr:cNvPr id="342" name="円/楕円 341"/>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43" name="テキスト ボックス 342"/>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3991</xdr:rowOff>
    </xdr:from>
    <xdr:to>
      <xdr:col>21</xdr:col>
      <xdr:colOff>50800</xdr:colOff>
      <xdr:row>62</xdr:row>
      <xdr:rowOff>105591</xdr:rowOff>
    </xdr:to>
    <xdr:sp macro="" textlink="">
      <xdr:nvSpPr>
        <xdr:cNvPr id="344" name="円/楕円 343"/>
        <xdr:cNvSpPr/>
      </xdr:nvSpPr>
      <xdr:spPr>
        <a:xfrm>
          <a:off x="14351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90368</xdr:rowOff>
    </xdr:from>
    <xdr:ext cx="762000" cy="259045"/>
    <xdr:sp macro="" textlink="">
      <xdr:nvSpPr>
        <xdr:cNvPr id="345" name="テキスト ボックス 344"/>
        <xdr:cNvSpPr txBox="1"/>
      </xdr:nvSpPr>
      <xdr:spPr>
        <a:xfrm>
          <a:off x="14020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544</xdr:rowOff>
    </xdr:from>
    <xdr:to>
      <xdr:col>19</xdr:col>
      <xdr:colOff>533400</xdr:colOff>
      <xdr:row>62</xdr:row>
      <xdr:rowOff>102144</xdr:rowOff>
    </xdr:to>
    <xdr:sp macro="" textlink="">
      <xdr:nvSpPr>
        <xdr:cNvPr id="346" name="円/楕円 345"/>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86921</xdr:rowOff>
    </xdr:from>
    <xdr:ext cx="762000" cy="259045"/>
    <xdr:sp macro="" textlink="">
      <xdr:nvSpPr>
        <xdr:cNvPr id="347" name="テキスト ボックス 346"/>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分子は、元利償還金、繰入金、公債費に準ずる債務負担行為が減となったことにより大幅減し、分母は、普通交付税及び臨時財政対策債が減となったものの標準税収入額等の増により増したことにより、単年度では比率が改善し、</a:t>
          </a:r>
          <a:r>
            <a:rPr kumimoji="1" lang="en-US" altLang="ja-JP" sz="1100">
              <a:latin typeface="ＭＳ Ｐゴシック"/>
            </a:rPr>
            <a:t>3</a:t>
          </a:r>
          <a:r>
            <a:rPr kumimoji="1" lang="ja-JP" altLang="en-US" sz="1100">
              <a:latin typeface="ＭＳ Ｐゴシック"/>
            </a:rPr>
            <a:t>か年平均の数値も改善した。今後も起債対象事業の計画的な実施、市債の借入抑制に努める</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128815</xdr:rowOff>
    </xdr:from>
    <xdr:to>
      <xdr:col>24</xdr:col>
      <xdr:colOff>558800</xdr:colOff>
      <xdr:row>43</xdr:row>
      <xdr:rowOff>95250</xdr:rowOff>
    </xdr:to>
    <xdr:cxnSp macro="">
      <xdr:nvCxnSpPr>
        <xdr:cNvPr id="382" name="直線コネクタ 381"/>
        <xdr:cNvCxnSpPr/>
      </xdr:nvCxnSpPr>
      <xdr:spPr>
        <a:xfrm flipV="1">
          <a:off x="16179800" y="7329715"/>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44</xdr:row>
      <xdr:rowOff>50195</xdr:rowOff>
    </xdr:to>
    <xdr:cxnSp macro="">
      <xdr:nvCxnSpPr>
        <xdr:cNvPr id="385" name="直線コネクタ 384"/>
        <xdr:cNvCxnSpPr/>
      </xdr:nvCxnSpPr>
      <xdr:spPr>
        <a:xfrm flipV="1">
          <a:off x="15290800" y="74676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7" name="テキスト ボックス 38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50195</xdr:rowOff>
    </xdr:from>
    <xdr:to>
      <xdr:col>22</xdr:col>
      <xdr:colOff>203200</xdr:colOff>
      <xdr:row>44</xdr:row>
      <xdr:rowOff>165100</xdr:rowOff>
    </xdr:to>
    <xdr:cxnSp macro="">
      <xdr:nvCxnSpPr>
        <xdr:cNvPr id="388" name="直線コネクタ 387"/>
        <xdr:cNvCxnSpPr/>
      </xdr:nvCxnSpPr>
      <xdr:spPr>
        <a:xfrm flipV="1">
          <a:off x="14401800" y="75939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45</xdr:row>
      <xdr:rowOff>39612</xdr:rowOff>
    </xdr:to>
    <xdr:cxnSp macro="">
      <xdr:nvCxnSpPr>
        <xdr:cNvPr id="391" name="直線コネクタ 390"/>
        <xdr:cNvCxnSpPr/>
      </xdr:nvCxnSpPr>
      <xdr:spPr>
        <a:xfrm flipV="1">
          <a:off x="13512800" y="77089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3" name="テキスト ボックス 39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5" name="テキスト ボックス 39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78015</xdr:rowOff>
    </xdr:from>
    <xdr:to>
      <xdr:col>24</xdr:col>
      <xdr:colOff>609600</xdr:colOff>
      <xdr:row>43</xdr:row>
      <xdr:rowOff>8165</xdr:rowOff>
    </xdr:to>
    <xdr:sp macro="" textlink="">
      <xdr:nvSpPr>
        <xdr:cNvPr id="401" name="円/楕円 400"/>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50092</xdr:rowOff>
    </xdr:from>
    <xdr:ext cx="762000" cy="259045"/>
    <xdr:sp macro="" textlink="">
      <xdr:nvSpPr>
        <xdr:cNvPr id="402"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403" name="円/楕円 402"/>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404" name="テキスト ボックス 403"/>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170845</xdr:rowOff>
    </xdr:from>
    <xdr:to>
      <xdr:col>22</xdr:col>
      <xdr:colOff>254000</xdr:colOff>
      <xdr:row>44</xdr:row>
      <xdr:rowOff>100995</xdr:rowOff>
    </xdr:to>
    <xdr:sp macro="" textlink="">
      <xdr:nvSpPr>
        <xdr:cNvPr id="405" name="円/楕円 404"/>
        <xdr:cNvSpPr/>
      </xdr:nvSpPr>
      <xdr:spPr>
        <a:xfrm>
          <a:off x="15240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85772</xdr:rowOff>
    </xdr:from>
    <xdr:ext cx="762000" cy="259045"/>
    <xdr:sp macro="" textlink="">
      <xdr:nvSpPr>
        <xdr:cNvPr id="406" name="テキスト ボックス 405"/>
        <xdr:cNvSpPr txBox="1"/>
      </xdr:nvSpPr>
      <xdr:spPr>
        <a:xfrm>
          <a:off x="14909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07" name="円/楕円 406"/>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08" name="テキスト ボックス 407"/>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160262</xdr:rowOff>
    </xdr:from>
    <xdr:to>
      <xdr:col>19</xdr:col>
      <xdr:colOff>533400</xdr:colOff>
      <xdr:row>45</xdr:row>
      <xdr:rowOff>90412</xdr:rowOff>
    </xdr:to>
    <xdr:sp macro="" textlink="">
      <xdr:nvSpPr>
        <xdr:cNvPr id="409" name="円/楕円 408"/>
        <xdr:cNvSpPr/>
      </xdr:nvSpPr>
      <xdr:spPr>
        <a:xfrm>
          <a:off x="13462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75189</xdr:rowOff>
    </xdr:from>
    <xdr:ext cx="762000" cy="259045"/>
    <xdr:sp macro="" textlink="">
      <xdr:nvSpPr>
        <xdr:cNvPr id="410" name="テキスト ボックス 409"/>
        <xdr:cNvSpPr txBox="1"/>
      </xdr:nvSpPr>
      <xdr:spPr>
        <a:xfrm>
          <a:off x="13131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将来負担額では、組合等負担等見込額を除く全ての要素が減少。充当可能財源等は、充当可能基金、充当可能特定歳入（都市計画税）が大きく増加しているため、分子は減少した。一方、分母では、標準財政規模から控除する算入公債費等の額が増となったものの、標準財政規模の増加がそれを上回ったため、分母は増加し、結果的に比率は改善した。</a:t>
          </a:r>
          <a:r>
            <a:rPr kumimoji="1" lang="ja-JP" altLang="ja-JP" sz="1100">
              <a:solidFill>
                <a:schemeClr val="dk1"/>
              </a:solidFill>
              <a:effectLst/>
              <a:latin typeface="+mn-lt"/>
              <a:ea typeface="+mn-ea"/>
              <a:cs typeface="+mn-cs"/>
            </a:rPr>
            <a:t>今後も将来負担を伴う事業については特に留意し、</a:t>
          </a:r>
          <a:r>
            <a:rPr kumimoji="1" lang="ja-JP" altLang="en-US" sz="1100">
              <a:solidFill>
                <a:schemeClr val="dk1"/>
              </a:solidFill>
              <a:effectLst/>
              <a:latin typeface="+mn-lt"/>
              <a:ea typeface="+mn-ea"/>
              <a:cs typeface="+mn-cs"/>
            </a:rPr>
            <a:t>世代間負担の公平性にも配慮しながら、</a:t>
          </a:r>
          <a:r>
            <a:rPr kumimoji="1" lang="ja-JP" altLang="ja-JP" sz="1100">
              <a:solidFill>
                <a:schemeClr val="dk1"/>
              </a:solidFill>
              <a:effectLst/>
              <a:latin typeface="+mn-lt"/>
              <a:ea typeface="+mn-ea"/>
              <a:cs typeface="+mn-cs"/>
            </a:rPr>
            <a:t>安易に負担を先送りすることなく、計画的な財政運営に努める。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48542</xdr:rowOff>
    </xdr:from>
    <xdr:to>
      <xdr:col>24</xdr:col>
      <xdr:colOff>558800</xdr:colOff>
      <xdr:row>17</xdr:row>
      <xdr:rowOff>141041</xdr:rowOff>
    </xdr:to>
    <xdr:cxnSp macro="">
      <xdr:nvCxnSpPr>
        <xdr:cNvPr id="444" name="直線コネクタ 443"/>
        <xdr:cNvCxnSpPr/>
      </xdr:nvCxnSpPr>
      <xdr:spPr>
        <a:xfrm flipV="1">
          <a:off x="16179800" y="2963192"/>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141041</xdr:rowOff>
    </xdr:from>
    <xdr:to>
      <xdr:col>23</xdr:col>
      <xdr:colOff>406400</xdr:colOff>
      <xdr:row>19</xdr:row>
      <xdr:rowOff>102447</xdr:rowOff>
    </xdr:to>
    <xdr:cxnSp macro="">
      <xdr:nvCxnSpPr>
        <xdr:cNvPr id="447" name="直線コネクタ 446"/>
        <xdr:cNvCxnSpPr/>
      </xdr:nvCxnSpPr>
      <xdr:spPr>
        <a:xfrm flipV="1">
          <a:off x="15290800" y="3055691"/>
          <a:ext cx="889000" cy="3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63571</xdr:rowOff>
    </xdr:from>
    <xdr:to>
      <xdr:col>22</xdr:col>
      <xdr:colOff>203200</xdr:colOff>
      <xdr:row>19</xdr:row>
      <xdr:rowOff>102447</xdr:rowOff>
    </xdr:to>
    <xdr:cxnSp macro="">
      <xdr:nvCxnSpPr>
        <xdr:cNvPr id="450" name="直線コネクタ 449"/>
        <xdr:cNvCxnSpPr/>
      </xdr:nvCxnSpPr>
      <xdr:spPr>
        <a:xfrm>
          <a:off x="14401800" y="3321121"/>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63571</xdr:rowOff>
    </xdr:from>
    <xdr:to>
      <xdr:col>21</xdr:col>
      <xdr:colOff>0</xdr:colOff>
      <xdr:row>19</xdr:row>
      <xdr:rowOff>139982</xdr:rowOff>
    </xdr:to>
    <xdr:cxnSp macro="">
      <xdr:nvCxnSpPr>
        <xdr:cNvPr id="453" name="直線コネクタ 452"/>
        <xdr:cNvCxnSpPr/>
      </xdr:nvCxnSpPr>
      <xdr:spPr>
        <a:xfrm flipV="1">
          <a:off x="13512800" y="3321121"/>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5" name="テキスト ボックス 454"/>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7" name="テキスト ボックス 456"/>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169192</xdr:rowOff>
    </xdr:from>
    <xdr:to>
      <xdr:col>24</xdr:col>
      <xdr:colOff>609600</xdr:colOff>
      <xdr:row>17</xdr:row>
      <xdr:rowOff>99342</xdr:rowOff>
    </xdr:to>
    <xdr:sp macro="" textlink="">
      <xdr:nvSpPr>
        <xdr:cNvPr id="463" name="円/楕円 462"/>
        <xdr:cNvSpPr/>
      </xdr:nvSpPr>
      <xdr:spPr>
        <a:xfrm>
          <a:off x="16967200" y="2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141269</xdr:rowOff>
    </xdr:from>
    <xdr:ext cx="762000" cy="259045"/>
    <xdr:sp macro="" textlink="">
      <xdr:nvSpPr>
        <xdr:cNvPr id="464" name="将来負担の状況該当値テキスト"/>
        <xdr:cNvSpPr txBox="1"/>
      </xdr:nvSpPr>
      <xdr:spPr>
        <a:xfrm>
          <a:off x="17106900" y="28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90241</xdr:rowOff>
    </xdr:from>
    <xdr:to>
      <xdr:col>23</xdr:col>
      <xdr:colOff>457200</xdr:colOff>
      <xdr:row>18</xdr:row>
      <xdr:rowOff>20391</xdr:rowOff>
    </xdr:to>
    <xdr:sp macro="" textlink="">
      <xdr:nvSpPr>
        <xdr:cNvPr id="465" name="円/楕円 464"/>
        <xdr:cNvSpPr/>
      </xdr:nvSpPr>
      <xdr:spPr>
        <a:xfrm>
          <a:off x="16129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5168</xdr:rowOff>
    </xdr:from>
    <xdr:ext cx="736600" cy="259045"/>
    <xdr:sp macro="" textlink="">
      <xdr:nvSpPr>
        <xdr:cNvPr id="466" name="テキスト ボックス 465"/>
        <xdr:cNvSpPr txBox="1"/>
      </xdr:nvSpPr>
      <xdr:spPr>
        <a:xfrm>
          <a:off x="15798800" y="3091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51647</xdr:rowOff>
    </xdr:from>
    <xdr:to>
      <xdr:col>22</xdr:col>
      <xdr:colOff>254000</xdr:colOff>
      <xdr:row>19</xdr:row>
      <xdr:rowOff>153247</xdr:rowOff>
    </xdr:to>
    <xdr:sp macro="" textlink="">
      <xdr:nvSpPr>
        <xdr:cNvPr id="467" name="円/楕円 466"/>
        <xdr:cNvSpPr/>
      </xdr:nvSpPr>
      <xdr:spPr>
        <a:xfrm>
          <a:off x="15240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138024</xdr:rowOff>
    </xdr:from>
    <xdr:ext cx="762000" cy="259045"/>
    <xdr:sp macro="" textlink="">
      <xdr:nvSpPr>
        <xdr:cNvPr id="468" name="テキスト ボックス 467"/>
        <xdr:cNvSpPr txBox="1"/>
      </xdr:nvSpPr>
      <xdr:spPr>
        <a:xfrm>
          <a:off x="14909800" y="339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12771</xdr:rowOff>
    </xdr:from>
    <xdr:to>
      <xdr:col>21</xdr:col>
      <xdr:colOff>50800</xdr:colOff>
      <xdr:row>19</xdr:row>
      <xdr:rowOff>114371</xdr:rowOff>
    </xdr:to>
    <xdr:sp macro="" textlink="">
      <xdr:nvSpPr>
        <xdr:cNvPr id="469" name="円/楕円 468"/>
        <xdr:cNvSpPr/>
      </xdr:nvSpPr>
      <xdr:spPr>
        <a:xfrm>
          <a:off x="14351000" y="32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99148</xdr:rowOff>
    </xdr:from>
    <xdr:ext cx="762000" cy="259045"/>
    <xdr:sp macro="" textlink="">
      <xdr:nvSpPr>
        <xdr:cNvPr id="470" name="テキスト ボックス 469"/>
        <xdr:cNvSpPr txBox="1"/>
      </xdr:nvSpPr>
      <xdr:spPr>
        <a:xfrm>
          <a:off x="14020800" y="335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89182</xdr:rowOff>
    </xdr:from>
    <xdr:to>
      <xdr:col>19</xdr:col>
      <xdr:colOff>533400</xdr:colOff>
      <xdr:row>20</xdr:row>
      <xdr:rowOff>19332</xdr:rowOff>
    </xdr:to>
    <xdr:sp macro="" textlink="">
      <xdr:nvSpPr>
        <xdr:cNvPr id="471" name="円/楕円 470"/>
        <xdr:cNvSpPr/>
      </xdr:nvSpPr>
      <xdr:spPr>
        <a:xfrm>
          <a:off x="13462000" y="334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4109</xdr:rowOff>
    </xdr:from>
    <xdr:ext cx="762000" cy="259045"/>
    <xdr:sp macro="" textlink="">
      <xdr:nvSpPr>
        <xdr:cNvPr id="472" name="テキスト ボックス 471"/>
        <xdr:cNvSpPr txBox="1"/>
      </xdr:nvSpPr>
      <xdr:spPr>
        <a:xfrm>
          <a:off x="13131800" y="343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195,933
191,441
51.39
57,234,629
55,300,028
1,472,630
32,451,438
57,023,139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人件費の決算額は昨年度に比べ減少したものの、経常収支比率については悪化した。類似団体との比較でも昨年度の</a:t>
          </a:r>
          <a:r>
            <a:rPr kumimoji="1" lang="en-US" altLang="ja-JP" sz="1100">
              <a:latin typeface="ＭＳ Ｐゴシック"/>
            </a:rPr>
            <a:t>3.6</a:t>
          </a:r>
          <a:r>
            <a:rPr kumimoji="1" lang="ja-JP" altLang="en-US" sz="1100">
              <a:latin typeface="ＭＳ Ｐゴシック"/>
            </a:rPr>
            <a:t>ポイントに比べて</a:t>
          </a:r>
          <a:r>
            <a:rPr kumimoji="1" lang="en-US" altLang="ja-JP" sz="1100">
              <a:latin typeface="ＭＳ Ｐゴシック"/>
            </a:rPr>
            <a:t>4.2</a:t>
          </a:r>
          <a:r>
            <a:rPr kumimoji="1" lang="ja-JP" altLang="en-US" sz="1100">
              <a:latin typeface="ＭＳ Ｐゴシック"/>
            </a:rPr>
            <a:t>ポイントとなり、差が広がっている。今後とも第</a:t>
          </a:r>
          <a:r>
            <a:rPr kumimoji="1" lang="en-US" altLang="ja-JP" sz="1100">
              <a:latin typeface="ＭＳ Ｐゴシック"/>
            </a:rPr>
            <a:t>2</a:t>
          </a:r>
          <a:r>
            <a:rPr kumimoji="1" lang="ja-JP" altLang="en-US" sz="1100">
              <a:latin typeface="ＭＳ Ｐゴシック"/>
            </a:rPr>
            <a:t>次行財政改革大綱後期推進計画に掲げた推進項目を着実に実施することにより、より一層の定員管理・給与の適正化を図る。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161290</xdr:rowOff>
    </xdr:from>
    <xdr:to>
      <xdr:col>7</xdr:col>
      <xdr:colOff>15875</xdr:colOff>
      <xdr:row>40</xdr:row>
      <xdr:rowOff>5080</xdr:rowOff>
    </xdr:to>
    <xdr:cxnSp macro="">
      <xdr:nvCxnSpPr>
        <xdr:cNvPr id="61" name="直線コネクタ 60"/>
        <xdr:cNvCxnSpPr/>
      </xdr:nvCxnSpPr>
      <xdr:spPr>
        <a:xfrm flipV="1">
          <a:off x="4826000" y="581914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148607</xdr:rowOff>
    </xdr:from>
    <xdr:ext cx="762000" cy="259045"/>
    <xdr:sp macro="" textlink="">
      <xdr:nvSpPr>
        <xdr:cNvPr id="62" name="人件費最小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5080</xdr:rowOff>
    </xdr:from>
    <xdr:to>
      <xdr:col>7</xdr:col>
      <xdr:colOff>104775</xdr:colOff>
      <xdr:row>40</xdr:row>
      <xdr:rowOff>5080</xdr:rowOff>
    </xdr:to>
    <xdr:cxnSp macro="">
      <xdr:nvCxnSpPr>
        <xdr:cNvPr id="63" name="直線コネクタ 62"/>
        <xdr:cNvCxnSpPr/>
      </xdr:nvCxnSpPr>
      <xdr:spPr>
        <a:xfrm>
          <a:off x="4737100" y="686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33</xdr:row>
      <xdr:rowOff>161290</xdr:rowOff>
    </xdr:from>
    <xdr:to>
      <xdr:col>7</xdr:col>
      <xdr:colOff>104775</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77470</xdr:rowOff>
    </xdr:from>
    <xdr:to>
      <xdr:col>7</xdr:col>
      <xdr:colOff>15875</xdr:colOff>
      <xdr:row>39</xdr:row>
      <xdr:rowOff>115570</xdr:rowOff>
    </xdr:to>
    <xdr:cxnSp macro="">
      <xdr:nvCxnSpPr>
        <xdr:cNvPr id="66" name="直線コネクタ 65"/>
        <xdr:cNvCxnSpPr/>
      </xdr:nvCxnSpPr>
      <xdr:spPr>
        <a:xfrm>
          <a:off x="3987800" y="6764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104157</xdr:rowOff>
    </xdr:from>
    <xdr:ext cx="762000" cy="259045"/>
    <xdr:sp macro="" textlink="">
      <xdr:nvSpPr>
        <xdr:cNvPr id="67" name="人件費平均値テキスト"/>
        <xdr:cNvSpPr txBox="1"/>
      </xdr:nvSpPr>
      <xdr:spPr>
        <a:xfrm>
          <a:off x="4914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68" name="フローチャート : 判断 67"/>
        <xdr:cNvSpPr/>
      </xdr:nvSpPr>
      <xdr:spPr>
        <a:xfrm>
          <a:off x="4775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77470</xdr:rowOff>
    </xdr:from>
    <xdr:to>
      <xdr:col>5</xdr:col>
      <xdr:colOff>549275</xdr:colOff>
      <xdr:row>39</xdr:row>
      <xdr:rowOff>153670</xdr:rowOff>
    </xdr:to>
    <xdr:cxnSp macro="">
      <xdr:nvCxnSpPr>
        <xdr:cNvPr id="69" name="直線コネクタ 68"/>
        <xdr:cNvCxnSpPr/>
      </xdr:nvCxnSpPr>
      <xdr:spPr>
        <a:xfrm flipV="1">
          <a:off x="3098800" y="6764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153670</xdr:rowOff>
    </xdr:from>
    <xdr:to>
      <xdr:col>4</xdr:col>
      <xdr:colOff>346075</xdr:colOff>
      <xdr:row>40</xdr:row>
      <xdr:rowOff>5080</xdr:rowOff>
    </xdr:to>
    <xdr:cxnSp macro="">
      <xdr:nvCxnSpPr>
        <xdr:cNvPr id="72" name="直線コネクタ 71"/>
        <xdr:cNvCxnSpPr/>
      </xdr:nvCxnSpPr>
      <xdr:spPr>
        <a:xfrm flipV="1">
          <a:off x="2209800" y="6840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49530</xdr:rowOff>
    </xdr:from>
    <xdr:to>
      <xdr:col>4</xdr:col>
      <xdr:colOff>396875</xdr:colOff>
      <xdr:row>37</xdr:row>
      <xdr:rowOff>151130</xdr:rowOff>
    </xdr:to>
    <xdr:sp macro="" textlink="">
      <xdr:nvSpPr>
        <xdr:cNvPr id="73" name="フローチャート : 判断 72"/>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161307</xdr:rowOff>
    </xdr:from>
    <xdr:ext cx="762000" cy="259045"/>
    <xdr:sp macro="" textlink="">
      <xdr:nvSpPr>
        <xdr:cNvPr id="74" name="テキスト ボックス 73"/>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xdr:rowOff>
    </xdr:from>
    <xdr:to>
      <xdr:col>3</xdr:col>
      <xdr:colOff>142875</xdr:colOff>
      <xdr:row>40</xdr:row>
      <xdr:rowOff>157480</xdr:rowOff>
    </xdr:to>
    <xdr:cxnSp macro="">
      <xdr:nvCxnSpPr>
        <xdr:cNvPr id="75" name="直線コネクタ 74"/>
        <xdr:cNvCxnSpPr/>
      </xdr:nvCxnSpPr>
      <xdr:spPr>
        <a:xfrm flipV="1">
          <a:off x="1320800" y="6863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78" name="フローチャート : 判断 77"/>
        <xdr:cNvSpPr/>
      </xdr:nvSpPr>
      <xdr:spPr>
        <a:xfrm>
          <a:off x="1270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58437</xdr:rowOff>
    </xdr:from>
    <xdr:ext cx="762000" cy="259045"/>
    <xdr:sp macro="" textlink="">
      <xdr:nvSpPr>
        <xdr:cNvPr id="79" name="テキスト ボックス 78"/>
        <xdr:cNvSpPr txBox="1"/>
      </xdr:nvSpPr>
      <xdr:spPr>
        <a:xfrm>
          <a:off x="939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64770</xdr:rowOff>
    </xdr:from>
    <xdr:to>
      <xdr:col>7</xdr:col>
      <xdr:colOff>66675</xdr:colOff>
      <xdr:row>39</xdr:row>
      <xdr:rowOff>166370</xdr:rowOff>
    </xdr:to>
    <xdr:sp macro="" textlink="">
      <xdr:nvSpPr>
        <xdr:cNvPr id="85" name="円/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144797</xdr:rowOff>
    </xdr:from>
    <xdr:ext cx="762000" cy="259045"/>
    <xdr:sp macro="" textlink="">
      <xdr:nvSpPr>
        <xdr:cNvPr id="86" name="人件費該当値テキスト"/>
        <xdr:cNvSpPr txBox="1"/>
      </xdr:nvSpPr>
      <xdr:spPr>
        <a:xfrm>
          <a:off x="4914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26670</xdr:rowOff>
    </xdr:from>
    <xdr:to>
      <xdr:col>5</xdr:col>
      <xdr:colOff>600075</xdr:colOff>
      <xdr:row>39</xdr:row>
      <xdr:rowOff>128270</xdr:rowOff>
    </xdr:to>
    <xdr:sp macro="" textlink="">
      <xdr:nvSpPr>
        <xdr:cNvPr id="87" name="円/楕円 86"/>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113047</xdr:rowOff>
    </xdr:from>
    <xdr:ext cx="736600" cy="259045"/>
    <xdr:sp macro="" textlink="">
      <xdr:nvSpPr>
        <xdr:cNvPr id="88" name="テキスト ボックス 87"/>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102870</xdr:rowOff>
    </xdr:from>
    <xdr:to>
      <xdr:col>4</xdr:col>
      <xdr:colOff>396875</xdr:colOff>
      <xdr:row>40</xdr:row>
      <xdr:rowOff>33020</xdr:rowOff>
    </xdr:to>
    <xdr:sp macro="" textlink="">
      <xdr:nvSpPr>
        <xdr:cNvPr id="89" name="円/楕円 88"/>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17797</xdr:rowOff>
    </xdr:from>
    <xdr:ext cx="762000" cy="259045"/>
    <xdr:sp macro="" textlink="">
      <xdr:nvSpPr>
        <xdr:cNvPr id="90" name="テキスト ボックス 89"/>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125730</xdr:rowOff>
    </xdr:from>
    <xdr:to>
      <xdr:col>3</xdr:col>
      <xdr:colOff>193675</xdr:colOff>
      <xdr:row>40</xdr:row>
      <xdr:rowOff>55880</xdr:rowOff>
    </xdr:to>
    <xdr:sp macro="" textlink="">
      <xdr:nvSpPr>
        <xdr:cNvPr id="91" name="円/楕円 90"/>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40657</xdr:rowOff>
    </xdr:from>
    <xdr:ext cx="762000" cy="259045"/>
    <xdr:sp macro="" textlink="">
      <xdr:nvSpPr>
        <xdr:cNvPr id="92" name="テキスト ボックス 91"/>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106680</xdr:rowOff>
    </xdr:from>
    <xdr:to>
      <xdr:col>1</xdr:col>
      <xdr:colOff>676275</xdr:colOff>
      <xdr:row>41</xdr:row>
      <xdr:rowOff>36830</xdr:rowOff>
    </xdr:to>
    <xdr:sp macro="" textlink="">
      <xdr:nvSpPr>
        <xdr:cNvPr id="93" name="円/楕円 92"/>
        <xdr:cNvSpPr/>
      </xdr:nvSpPr>
      <xdr:spPr>
        <a:xfrm>
          <a:off x="1270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21607</xdr:rowOff>
    </xdr:from>
    <xdr:ext cx="762000" cy="259045"/>
    <xdr:sp macro="" textlink="">
      <xdr:nvSpPr>
        <xdr:cNvPr id="94" name="テキスト ボックス 93"/>
        <xdr:cNvSpPr txBox="1"/>
      </xdr:nvSpPr>
      <xdr:spPr>
        <a:xfrm>
          <a:off x="939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指定管理者制度導入による委託料の増、基幹情報システムに係る経費の増等により、増加基調で推移している。今後も施設の再配置や統廃合を進めていくほか、指定管理者導入により適正な人員配置を行い定員管理の適正化に努める。</a:t>
          </a:r>
          <a:endParaRPr kumimoji="1" lang="en-US" altLang="ja-JP"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0" name="直線コネクタ 119"/>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1"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2" name="直線コネクタ 121"/>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3"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4" name="直線コネクタ 123"/>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xdr:rowOff>
    </xdr:from>
    <xdr:to>
      <xdr:col>24</xdr:col>
      <xdr:colOff>31750</xdr:colOff>
      <xdr:row>16</xdr:row>
      <xdr:rowOff>35560</xdr:rowOff>
    </xdr:to>
    <xdr:cxnSp macro="">
      <xdr:nvCxnSpPr>
        <xdr:cNvPr id="125" name="直線コネクタ 124"/>
        <xdr:cNvCxnSpPr/>
      </xdr:nvCxnSpPr>
      <xdr:spPr>
        <a:xfrm>
          <a:off x="15671800" y="2751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7" name="フローチャート :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xdr:rowOff>
    </xdr:from>
    <xdr:to>
      <xdr:col>22</xdr:col>
      <xdr:colOff>565150</xdr:colOff>
      <xdr:row>16</xdr:row>
      <xdr:rowOff>21844</xdr:rowOff>
    </xdr:to>
    <xdr:cxnSp macro="">
      <xdr:nvCxnSpPr>
        <xdr:cNvPr id="128" name="直線コネクタ 127"/>
        <xdr:cNvCxnSpPr/>
      </xdr:nvCxnSpPr>
      <xdr:spPr>
        <a:xfrm flipV="1">
          <a:off x="14782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29" name="フローチャート : 判断 128"/>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0" name="テキスト ボックス 129"/>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143002</xdr:rowOff>
    </xdr:from>
    <xdr:to>
      <xdr:col>21</xdr:col>
      <xdr:colOff>361950</xdr:colOff>
      <xdr:row>16</xdr:row>
      <xdr:rowOff>21844</xdr:rowOff>
    </xdr:to>
    <xdr:cxnSp macro="">
      <xdr:nvCxnSpPr>
        <xdr:cNvPr id="131" name="直線コネクタ 130"/>
        <xdr:cNvCxnSpPr/>
      </xdr:nvCxnSpPr>
      <xdr:spPr>
        <a:xfrm>
          <a:off x="13893800" y="2714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2" name="フローチャート : 判断 131"/>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3" name="テキスト ボックス 132"/>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65278</xdr:rowOff>
    </xdr:from>
    <xdr:to>
      <xdr:col>20</xdr:col>
      <xdr:colOff>158750</xdr:colOff>
      <xdr:row>15</xdr:row>
      <xdr:rowOff>143002</xdr:rowOff>
    </xdr:to>
    <xdr:cxnSp macro="">
      <xdr:nvCxnSpPr>
        <xdr:cNvPr id="134" name="直線コネクタ 133"/>
        <xdr:cNvCxnSpPr/>
      </xdr:nvCxnSpPr>
      <xdr:spPr>
        <a:xfrm>
          <a:off x="13004800" y="26370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5" name="フローチャート : 判断 134"/>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6" name="テキスト ボックス 135"/>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7" name="フローチャート : 判断 136"/>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38" name="テキスト ボックス 137"/>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4" name="円/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128287</xdr:rowOff>
    </xdr:from>
    <xdr:ext cx="762000" cy="259045"/>
    <xdr:sp macro="" textlink="">
      <xdr:nvSpPr>
        <xdr:cNvPr id="145" name="物件費該当値テキスト"/>
        <xdr:cNvSpPr txBox="1"/>
      </xdr:nvSpPr>
      <xdr:spPr>
        <a:xfrm>
          <a:off x="165989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128778</xdr:rowOff>
    </xdr:from>
    <xdr:to>
      <xdr:col>22</xdr:col>
      <xdr:colOff>615950</xdr:colOff>
      <xdr:row>16</xdr:row>
      <xdr:rowOff>58928</xdr:rowOff>
    </xdr:to>
    <xdr:sp macro="" textlink="">
      <xdr:nvSpPr>
        <xdr:cNvPr id="146" name="円/楕円 145"/>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43705</xdr:rowOff>
    </xdr:from>
    <xdr:ext cx="736600" cy="259045"/>
    <xdr:sp macro="" textlink="">
      <xdr:nvSpPr>
        <xdr:cNvPr id="147" name="テキスト ボックス 146"/>
        <xdr:cNvSpPr txBox="1"/>
      </xdr:nvSpPr>
      <xdr:spPr>
        <a:xfrm>
          <a:off x="15290800" y="278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142494</xdr:rowOff>
    </xdr:from>
    <xdr:to>
      <xdr:col>21</xdr:col>
      <xdr:colOff>412750</xdr:colOff>
      <xdr:row>16</xdr:row>
      <xdr:rowOff>72644</xdr:rowOff>
    </xdr:to>
    <xdr:sp macro="" textlink="">
      <xdr:nvSpPr>
        <xdr:cNvPr id="148" name="円/楕円 147"/>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57421</xdr:rowOff>
    </xdr:from>
    <xdr:ext cx="762000" cy="259045"/>
    <xdr:sp macro="" textlink="">
      <xdr:nvSpPr>
        <xdr:cNvPr id="149" name="テキスト ボックス 148"/>
        <xdr:cNvSpPr txBox="1"/>
      </xdr:nvSpPr>
      <xdr:spPr>
        <a:xfrm>
          <a:off x="14401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92202</xdr:rowOff>
    </xdr:from>
    <xdr:to>
      <xdr:col>20</xdr:col>
      <xdr:colOff>209550</xdr:colOff>
      <xdr:row>16</xdr:row>
      <xdr:rowOff>22352</xdr:rowOff>
    </xdr:to>
    <xdr:sp macro="" textlink="">
      <xdr:nvSpPr>
        <xdr:cNvPr id="150" name="円/楕円 149"/>
        <xdr:cNvSpPr/>
      </xdr:nvSpPr>
      <xdr:spPr>
        <a:xfrm>
          <a:off x="13843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7129</xdr:rowOff>
    </xdr:from>
    <xdr:ext cx="762000" cy="259045"/>
    <xdr:sp macro="" textlink="">
      <xdr:nvSpPr>
        <xdr:cNvPr id="151" name="テキスト ボックス 150"/>
        <xdr:cNvSpPr txBox="1"/>
      </xdr:nvSpPr>
      <xdr:spPr>
        <a:xfrm>
          <a:off x="13512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2" name="円/楕円 151"/>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100855</xdr:rowOff>
    </xdr:from>
    <xdr:ext cx="762000" cy="259045"/>
    <xdr:sp macro="" textlink="">
      <xdr:nvSpPr>
        <xdr:cNvPr id="153" name="テキスト ボックス 152"/>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扶助費に係る経常収支比率は類似団体平均と比較して低い水準だが、子ども・子育て支援や障害者福祉に係る経費が上昇している。引き続き資格審査等の適正化や市単独事業の見直しに加え、「補助金等の見直しについて」により、支給事業や交付等に当たっての審査項目、並びに基準等の見直しに努めていく。</a:t>
          </a:r>
          <a:endParaRPr kumimoji="1" lang="en-US" altLang="ja-JP"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3" name="直線コネクタ 182"/>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6"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7" name="直線コネクタ 186"/>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37193</xdr:rowOff>
    </xdr:to>
    <xdr:cxnSp macro="">
      <xdr:nvCxnSpPr>
        <xdr:cNvPr id="188" name="直線コネクタ 187"/>
        <xdr:cNvCxnSpPr/>
      </xdr:nvCxnSpPr>
      <xdr:spPr>
        <a:xfrm>
          <a:off x="3987800" y="96792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89"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0" name="フローチャート : 判断 189"/>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56</xdr:row>
      <xdr:rowOff>78015</xdr:rowOff>
    </xdr:to>
    <xdr:cxnSp macro="">
      <xdr:nvCxnSpPr>
        <xdr:cNvPr id="191" name="直線コネクタ 190"/>
        <xdr:cNvCxnSpPr/>
      </xdr:nvCxnSpPr>
      <xdr:spPr>
        <a:xfrm>
          <a:off x="3098800" y="95322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2" name="フローチャート : 判断 191"/>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3" name="テキスト ボックス 192"/>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102507</xdr:rowOff>
    </xdr:to>
    <xdr:cxnSp macro="">
      <xdr:nvCxnSpPr>
        <xdr:cNvPr id="194" name="直線コネクタ 193"/>
        <xdr:cNvCxnSpPr/>
      </xdr:nvCxnSpPr>
      <xdr:spPr>
        <a:xfrm>
          <a:off x="2209800" y="93689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5" name="フローチャート :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37193</xdr:rowOff>
    </xdr:to>
    <xdr:cxnSp macro="">
      <xdr:nvCxnSpPr>
        <xdr:cNvPr id="197" name="直線コネクタ 196"/>
        <xdr:cNvCxnSpPr/>
      </xdr:nvCxnSpPr>
      <xdr:spPr>
        <a:xfrm flipV="1">
          <a:off x="1320800" y="9368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8" name="フローチャート : 判断 197"/>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9" name="テキスト ボックス 198"/>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0" name="フローチャート :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7" name="円/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2920</xdr:rowOff>
    </xdr:from>
    <xdr:ext cx="762000" cy="259045"/>
    <xdr:sp macro="" textlink="">
      <xdr:nvSpPr>
        <xdr:cNvPr id="208" name="扶助費該当値テキスト"/>
        <xdr:cNvSpPr txBox="1"/>
      </xdr:nvSpPr>
      <xdr:spPr>
        <a:xfrm>
          <a:off x="4914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9" name="円/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10" name="テキスト ボックス 209"/>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1" name="円/楕円 210"/>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2" name="テキスト ボックス 211"/>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3" name="円/楕円 212"/>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4" name="テキスト ボックス 213"/>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5" name="円/楕円 214"/>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6" name="テキスト ボックス 215"/>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類似団体、全国及び千葉県平均と比較しても低い水準であり、介護保険事業特別会計、後期高齢者医療特別会計等への繰出金も減少したことにより、わずかながら下降した。今後は、介護保険事業や公営企業会計への繰出し金が多額になっていくことも予想されるため、法定繰出し以外の繰出しについては極力抑えていくよう努める。</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4" name="直線コネクタ 243"/>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5"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6" name="直線コネクタ 245"/>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7"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8" name="直線コネクタ 247"/>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25400</xdr:rowOff>
    </xdr:from>
    <xdr:to>
      <xdr:col>24</xdr:col>
      <xdr:colOff>31750</xdr:colOff>
      <xdr:row>54</xdr:row>
      <xdr:rowOff>38100</xdr:rowOff>
    </xdr:to>
    <xdr:cxnSp macro="">
      <xdr:nvCxnSpPr>
        <xdr:cNvPr id="249" name="直線コネクタ 248"/>
        <xdr:cNvCxnSpPr/>
      </xdr:nvCxnSpPr>
      <xdr:spPr>
        <a:xfrm flipV="1">
          <a:off x="15671800" y="928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38100</xdr:rowOff>
    </xdr:to>
    <xdr:cxnSp macro="">
      <xdr:nvCxnSpPr>
        <xdr:cNvPr id="252" name="直線コネクタ 251"/>
        <xdr:cNvCxnSpPr/>
      </xdr:nvCxnSpPr>
      <xdr:spPr>
        <a:xfrm>
          <a:off x="14782800" y="923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3" name="フローチャート :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95250</xdr:rowOff>
    </xdr:from>
    <xdr:to>
      <xdr:col>21</xdr:col>
      <xdr:colOff>361950</xdr:colOff>
      <xdr:row>53</xdr:row>
      <xdr:rowOff>146050</xdr:rowOff>
    </xdr:to>
    <xdr:cxnSp macro="">
      <xdr:nvCxnSpPr>
        <xdr:cNvPr id="255" name="直線コネクタ 254"/>
        <xdr:cNvCxnSpPr/>
      </xdr:nvCxnSpPr>
      <xdr:spPr>
        <a:xfrm>
          <a:off x="13893800" y="918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6" name="フローチャート : 判断 255"/>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7" name="テキスト ボックス 256"/>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57150</xdr:rowOff>
    </xdr:from>
    <xdr:to>
      <xdr:col>20</xdr:col>
      <xdr:colOff>158750</xdr:colOff>
      <xdr:row>53</xdr:row>
      <xdr:rowOff>95250</xdr:rowOff>
    </xdr:to>
    <xdr:cxnSp macro="">
      <xdr:nvCxnSpPr>
        <xdr:cNvPr id="258" name="直線コネクタ 257"/>
        <xdr:cNvCxnSpPr/>
      </xdr:nvCxnSpPr>
      <xdr:spPr>
        <a:xfrm>
          <a:off x="13004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59" name="フローチャート : 判断 258"/>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0" name="テキスト ボックス 259"/>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1" name="フローチャート : 判断 260"/>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2" name="テキスト ボックス 261"/>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146050</xdr:rowOff>
    </xdr:from>
    <xdr:to>
      <xdr:col>24</xdr:col>
      <xdr:colOff>82550</xdr:colOff>
      <xdr:row>54</xdr:row>
      <xdr:rowOff>76200</xdr:rowOff>
    </xdr:to>
    <xdr:sp macro="" textlink="">
      <xdr:nvSpPr>
        <xdr:cNvPr id="268" name="円/楕円 267"/>
        <xdr:cNvSpPr/>
      </xdr:nvSpPr>
      <xdr:spPr>
        <a:xfrm>
          <a:off x="16459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162577</xdr:rowOff>
    </xdr:from>
    <xdr:ext cx="762000" cy="259045"/>
    <xdr:sp macro="" textlink="">
      <xdr:nvSpPr>
        <xdr:cNvPr id="269" name="その他該当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158750</xdr:rowOff>
    </xdr:from>
    <xdr:to>
      <xdr:col>22</xdr:col>
      <xdr:colOff>615950</xdr:colOff>
      <xdr:row>54</xdr:row>
      <xdr:rowOff>88900</xdr:rowOff>
    </xdr:to>
    <xdr:sp macro="" textlink="">
      <xdr:nvSpPr>
        <xdr:cNvPr id="270" name="円/楕円 269"/>
        <xdr:cNvSpPr/>
      </xdr:nvSpPr>
      <xdr:spPr>
        <a:xfrm>
          <a:off x="15621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99077</xdr:rowOff>
    </xdr:from>
    <xdr:ext cx="736600" cy="259045"/>
    <xdr:sp macro="" textlink="">
      <xdr:nvSpPr>
        <xdr:cNvPr id="271" name="テキスト ボックス 270"/>
        <xdr:cNvSpPr txBox="1"/>
      </xdr:nvSpPr>
      <xdr:spPr>
        <a:xfrm>
          <a:off x="15290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2" name="円/楕円 271"/>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3" name="テキスト ボックス 272"/>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44450</xdr:rowOff>
    </xdr:from>
    <xdr:to>
      <xdr:col>20</xdr:col>
      <xdr:colOff>209550</xdr:colOff>
      <xdr:row>53</xdr:row>
      <xdr:rowOff>146050</xdr:rowOff>
    </xdr:to>
    <xdr:sp macro="" textlink="">
      <xdr:nvSpPr>
        <xdr:cNvPr id="274" name="円/楕円 273"/>
        <xdr:cNvSpPr/>
      </xdr:nvSpPr>
      <xdr:spPr>
        <a:xfrm>
          <a:off x="13843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156227</xdr:rowOff>
    </xdr:from>
    <xdr:ext cx="762000" cy="259045"/>
    <xdr:sp macro="" textlink="">
      <xdr:nvSpPr>
        <xdr:cNvPr id="275" name="テキスト ボックス 274"/>
        <xdr:cNvSpPr txBox="1"/>
      </xdr:nvSpPr>
      <xdr:spPr>
        <a:xfrm>
          <a:off x="13512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6350</xdr:rowOff>
    </xdr:from>
    <xdr:to>
      <xdr:col>19</xdr:col>
      <xdr:colOff>6350</xdr:colOff>
      <xdr:row>53</xdr:row>
      <xdr:rowOff>107950</xdr:rowOff>
    </xdr:to>
    <xdr:sp macro="" textlink="">
      <xdr:nvSpPr>
        <xdr:cNvPr id="276" name="円/楕円 275"/>
        <xdr:cNvSpPr/>
      </xdr:nvSpPr>
      <xdr:spPr>
        <a:xfrm>
          <a:off x="12954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118127</xdr:rowOff>
    </xdr:from>
    <xdr:ext cx="762000" cy="259045"/>
    <xdr:sp macro="" textlink="">
      <xdr:nvSpPr>
        <xdr:cNvPr id="277" name="テキスト ボックス 276"/>
        <xdr:cNvSpPr txBox="1"/>
      </xdr:nvSpPr>
      <xdr:spPr>
        <a:xfrm>
          <a:off x="12623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補助費等に係る経常収支比率は類似団体、全国及び千葉県平均と比較しても低い水準だが、引き続き「補助金等の見直しについて」により補助の必要性、目的、効果等を検証し、経費の適正化に努めていく。</a:t>
          </a:r>
          <a:endParaRPr kumimoji="1" lang="en-US" altLang="ja-JP"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5" name="直線コネクタ 304"/>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6"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7" name="直線コネクタ 306"/>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25400</xdr:rowOff>
    </xdr:from>
    <xdr:to>
      <xdr:col>24</xdr:col>
      <xdr:colOff>31750</xdr:colOff>
      <xdr:row>34</xdr:row>
      <xdr:rowOff>50800</xdr:rowOff>
    </xdr:to>
    <xdr:cxnSp macro="">
      <xdr:nvCxnSpPr>
        <xdr:cNvPr id="310" name="直線コネクタ 309"/>
        <xdr:cNvCxnSpPr/>
      </xdr:nvCxnSpPr>
      <xdr:spPr>
        <a:xfrm>
          <a:off x="15671800" y="585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2" name="フローチャート : 判断 311"/>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25400</xdr:rowOff>
    </xdr:from>
    <xdr:to>
      <xdr:col>22</xdr:col>
      <xdr:colOff>565150</xdr:colOff>
      <xdr:row>34</xdr:row>
      <xdr:rowOff>76200</xdr:rowOff>
    </xdr:to>
    <xdr:cxnSp macro="">
      <xdr:nvCxnSpPr>
        <xdr:cNvPr id="313" name="直線コネクタ 312"/>
        <xdr:cNvCxnSpPr/>
      </xdr:nvCxnSpPr>
      <xdr:spPr>
        <a:xfrm flipV="1">
          <a:off x="14782800" y="585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4" name="フローチャート : 判断 313"/>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5" name="テキスト ボックス 314"/>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76200</xdr:rowOff>
    </xdr:from>
    <xdr:to>
      <xdr:col>21</xdr:col>
      <xdr:colOff>361950</xdr:colOff>
      <xdr:row>34</xdr:row>
      <xdr:rowOff>152400</xdr:rowOff>
    </xdr:to>
    <xdr:cxnSp macro="">
      <xdr:nvCxnSpPr>
        <xdr:cNvPr id="316" name="直線コネクタ 315"/>
        <xdr:cNvCxnSpPr/>
      </xdr:nvCxnSpPr>
      <xdr:spPr>
        <a:xfrm flipV="1">
          <a:off x="13893800" y="590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7" name="フローチャート : 判断 316"/>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8" name="テキスト ボックス 317"/>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152400</xdr:rowOff>
    </xdr:from>
    <xdr:to>
      <xdr:col>20</xdr:col>
      <xdr:colOff>158750</xdr:colOff>
      <xdr:row>34</xdr:row>
      <xdr:rowOff>152400</xdr:rowOff>
    </xdr:to>
    <xdr:cxnSp macro="">
      <xdr:nvCxnSpPr>
        <xdr:cNvPr id="319" name="直線コネクタ 318"/>
        <xdr:cNvCxnSpPr/>
      </xdr:nvCxnSpPr>
      <xdr:spPr>
        <a:xfrm>
          <a:off x="13004800" y="598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0" name="フローチャート : 判断 319"/>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1" name="テキスト ボックス 320"/>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2" name="フローチャート :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29" name="円/楕円 328"/>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16527</xdr:rowOff>
    </xdr:from>
    <xdr:ext cx="762000" cy="259045"/>
    <xdr:sp macro="" textlink="">
      <xdr:nvSpPr>
        <xdr:cNvPr id="330" name="補助費等該当値テキスト"/>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146050</xdr:rowOff>
    </xdr:from>
    <xdr:to>
      <xdr:col>22</xdr:col>
      <xdr:colOff>615950</xdr:colOff>
      <xdr:row>34</xdr:row>
      <xdr:rowOff>76200</xdr:rowOff>
    </xdr:to>
    <xdr:sp macro="" textlink="">
      <xdr:nvSpPr>
        <xdr:cNvPr id="331" name="円/楕円 330"/>
        <xdr:cNvSpPr/>
      </xdr:nvSpPr>
      <xdr:spPr>
        <a:xfrm>
          <a:off x="15621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86377</xdr:rowOff>
    </xdr:from>
    <xdr:ext cx="736600" cy="259045"/>
    <xdr:sp macro="" textlink="">
      <xdr:nvSpPr>
        <xdr:cNvPr id="332" name="テキスト ボックス 331"/>
        <xdr:cNvSpPr txBox="1"/>
      </xdr:nvSpPr>
      <xdr:spPr>
        <a:xfrm>
          <a:off x="15290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25400</xdr:rowOff>
    </xdr:from>
    <xdr:to>
      <xdr:col>21</xdr:col>
      <xdr:colOff>412750</xdr:colOff>
      <xdr:row>34</xdr:row>
      <xdr:rowOff>127000</xdr:rowOff>
    </xdr:to>
    <xdr:sp macro="" textlink="">
      <xdr:nvSpPr>
        <xdr:cNvPr id="333" name="円/楕円 332"/>
        <xdr:cNvSpPr/>
      </xdr:nvSpPr>
      <xdr:spPr>
        <a:xfrm>
          <a:off x="14732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137177</xdr:rowOff>
    </xdr:from>
    <xdr:ext cx="762000" cy="259045"/>
    <xdr:sp macro="" textlink="">
      <xdr:nvSpPr>
        <xdr:cNvPr id="334" name="テキスト ボックス 333"/>
        <xdr:cNvSpPr txBox="1"/>
      </xdr:nvSpPr>
      <xdr:spPr>
        <a:xfrm>
          <a:off x="14401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101600</xdr:rowOff>
    </xdr:from>
    <xdr:to>
      <xdr:col>20</xdr:col>
      <xdr:colOff>209550</xdr:colOff>
      <xdr:row>35</xdr:row>
      <xdr:rowOff>31750</xdr:rowOff>
    </xdr:to>
    <xdr:sp macro="" textlink="">
      <xdr:nvSpPr>
        <xdr:cNvPr id="335" name="円/楕円 334"/>
        <xdr:cNvSpPr/>
      </xdr:nvSpPr>
      <xdr:spPr>
        <a:xfrm>
          <a:off x="13843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41927</xdr:rowOff>
    </xdr:from>
    <xdr:ext cx="762000" cy="259045"/>
    <xdr:sp macro="" textlink="">
      <xdr:nvSpPr>
        <xdr:cNvPr id="336" name="テキスト ボックス 335"/>
        <xdr:cNvSpPr txBox="1"/>
      </xdr:nvSpPr>
      <xdr:spPr>
        <a:xfrm>
          <a:off x="13512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101600</xdr:rowOff>
    </xdr:from>
    <xdr:to>
      <xdr:col>19</xdr:col>
      <xdr:colOff>6350</xdr:colOff>
      <xdr:row>35</xdr:row>
      <xdr:rowOff>31750</xdr:rowOff>
    </xdr:to>
    <xdr:sp macro="" textlink="">
      <xdr:nvSpPr>
        <xdr:cNvPr id="337" name="円/楕円 336"/>
        <xdr:cNvSpPr/>
      </xdr:nvSpPr>
      <xdr:spPr>
        <a:xfrm>
          <a:off x="12954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41927</xdr:rowOff>
    </xdr:from>
    <xdr:ext cx="762000" cy="259045"/>
    <xdr:sp macro="" textlink="">
      <xdr:nvSpPr>
        <xdr:cNvPr id="338" name="テキスト ボックス 337"/>
        <xdr:cNvSpPr txBox="1"/>
      </xdr:nvSpPr>
      <xdr:spPr>
        <a:xfrm>
          <a:off x="12623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近年実施した大規模事業による公債費の増が見込まれており、経常収支比率を悪化させる要因となりうる。市債の発行に当たっては、世代間負担の公平性にも配慮しながら</a:t>
          </a:r>
          <a:r>
            <a:rPr kumimoji="1" lang="ja-JP" altLang="ja-JP" sz="1100">
              <a:solidFill>
                <a:schemeClr val="dk1"/>
              </a:solidFill>
              <a:effectLst/>
              <a:latin typeface="+mn-lt"/>
              <a:ea typeface="+mn-ea"/>
              <a:cs typeface="+mn-cs"/>
            </a:rPr>
            <a:t>「財政運営の基本的計画」に掲げた</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費負担比率の目標値である、平成</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％以下を維持し、</a:t>
          </a:r>
          <a:r>
            <a:rPr kumimoji="1" lang="ja-JP" altLang="en-US" sz="1100">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債の発行抑制に努めていく。</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6" name="直線コネクタ 365"/>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7"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68" name="直線コネクタ 367"/>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69"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0" name="直線コネクタ 369"/>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153670</xdr:rowOff>
    </xdr:from>
    <xdr:to>
      <xdr:col>7</xdr:col>
      <xdr:colOff>15875</xdr:colOff>
      <xdr:row>77</xdr:row>
      <xdr:rowOff>161289</xdr:rowOff>
    </xdr:to>
    <xdr:cxnSp macro="">
      <xdr:nvCxnSpPr>
        <xdr:cNvPr id="371" name="直線コネクタ 370"/>
        <xdr:cNvCxnSpPr/>
      </xdr:nvCxnSpPr>
      <xdr:spPr>
        <a:xfrm flipV="1">
          <a:off x="3987800" y="13355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2"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3" name="フローチャート : 判断 372"/>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111761</xdr:rowOff>
    </xdr:to>
    <xdr:cxnSp macro="">
      <xdr:nvCxnSpPr>
        <xdr:cNvPr id="374" name="直線コネクタ 373"/>
        <xdr:cNvCxnSpPr/>
      </xdr:nvCxnSpPr>
      <xdr:spPr>
        <a:xfrm flipV="1">
          <a:off x="3098800" y="133629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5" name="フローチャート : 判断 374"/>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6" name="テキスト ボックス 375"/>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111761</xdr:rowOff>
    </xdr:from>
    <xdr:to>
      <xdr:col>4</xdr:col>
      <xdr:colOff>346075</xdr:colOff>
      <xdr:row>78</xdr:row>
      <xdr:rowOff>134620</xdr:rowOff>
    </xdr:to>
    <xdr:cxnSp macro="">
      <xdr:nvCxnSpPr>
        <xdr:cNvPr id="377" name="直線コネクタ 376"/>
        <xdr:cNvCxnSpPr/>
      </xdr:nvCxnSpPr>
      <xdr:spPr>
        <a:xfrm flipV="1">
          <a:off x="2209800" y="13484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78" name="フローチャート : 判断 377"/>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79" name="テキスト ボックス 378"/>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134620</xdr:rowOff>
    </xdr:from>
    <xdr:to>
      <xdr:col>3</xdr:col>
      <xdr:colOff>142875</xdr:colOff>
      <xdr:row>79</xdr:row>
      <xdr:rowOff>8889</xdr:rowOff>
    </xdr:to>
    <xdr:cxnSp macro="">
      <xdr:nvCxnSpPr>
        <xdr:cNvPr id="380" name="直線コネクタ 379"/>
        <xdr:cNvCxnSpPr/>
      </xdr:nvCxnSpPr>
      <xdr:spPr>
        <a:xfrm flipV="1">
          <a:off x="1320800" y="13507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1" name="フローチャート : 判断 380"/>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2" name="テキスト ボックス 381"/>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3" name="フローチャート : 判断 382"/>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4" name="テキスト ボックス 383"/>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90" name="円/楕円 389"/>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74947</xdr:rowOff>
    </xdr:from>
    <xdr:ext cx="762000" cy="259045"/>
    <xdr:sp macro="" textlink="">
      <xdr:nvSpPr>
        <xdr:cNvPr id="391"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2" name="円/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3" name="テキスト ボックス 392"/>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60961</xdr:rowOff>
    </xdr:from>
    <xdr:to>
      <xdr:col>4</xdr:col>
      <xdr:colOff>396875</xdr:colOff>
      <xdr:row>78</xdr:row>
      <xdr:rowOff>162561</xdr:rowOff>
    </xdr:to>
    <xdr:sp macro="" textlink="">
      <xdr:nvSpPr>
        <xdr:cNvPr id="394" name="円/楕円 393"/>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147338</xdr:rowOff>
    </xdr:from>
    <xdr:ext cx="762000" cy="259045"/>
    <xdr:sp macro="" textlink="">
      <xdr:nvSpPr>
        <xdr:cNvPr id="395" name="テキスト ボックス 394"/>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83820</xdr:rowOff>
    </xdr:from>
    <xdr:to>
      <xdr:col>3</xdr:col>
      <xdr:colOff>193675</xdr:colOff>
      <xdr:row>79</xdr:row>
      <xdr:rowOff>13970</xdr:rowOff>
    </xdr:to>
    <xdr:sp macro="" textlink="">
      <xdr:nvSpPr>
        <xdr:cNvPr id="396" name="円/楕円 395"/>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97" name="テキスト ボックス 396"/>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98" name="円/楕円 397"/>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99" name="テキスト ボックス 398"/>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公債費以外に係る経常収支比率が前年度より</a:t>
          </a:r>
          <a:r>
            <a:rPr kumimoji="1" lang="en-US" altLang="ja-JP" sz="1100">
              <a:latin typeface="ＭＳ Ｐゴシック"/>
            </a:rPr>
            <a:t>2.0</a:t>
          </a:r>
          <a:r>
            <a:rPr kumimoji="1" lang="ja-JP" altLang="en-US" sz="1100">
              <a:latin typeface="ＭＳ Ｐゴシック"/>
            </a:rPr>
            <a:t>ポイント増加したが、昨年度に引き続き、類似団体平均を下回っている。しかしながら、依然として全国及び千葉県平均と比較して高い水準にあることから、引き続き不断の見直しに努めていく。</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7" name="直線コネクタ 426"/>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8"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9" name="直線コネクタ 428"/>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0"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1" name="直線コネクタ 430"/>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76</xdr:row>
      <xdr:rowOff>149861</xdr:rowOff>
    </xdr:to>
    <xdr:cxnSp macro="">
      <xdr:nvCxnSpPr>
        <xdr:cNvPr id="432" name="直線コネクタ 431"/>
        <xdr:cNvCxnSpPr/>
      </xdr:nvCxnSpPr>
      <xdr:spPr>
        <a:xfrm>
          <a:off x="15671800" y="130276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3"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4" name="フローチャート : 判断 433"/>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20320</xdr:rowOff>
    </xdr:to>
    <xdr:cxnSp macro="">
      <xdr:nvCxnSpPr>
        <xdr:cNvPr id="435" name="直線コネクタ 434"/>
        <xdr:cNvCxnSpPr/>
      </xdr:nvCxnSpPr>
      <xdr:spPr>
        <a:xfrm flipV="1">
          <a:off x="14782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6" name="フローチャート : 判断 435"/>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37" name="テキスト ボックス 436"/>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76</xdr:row>
      <xdr:rowOff>20320</xdr:rowOff>
    </xdr:to>
    <xdr:cxnSp macro="">
      <xdr:nvCxnSpPr>
        <xdr:cNvPr id="438" name="直線コネクタ 437"/>
        <xdr:cNvCxnSpPr/>
      </xdr:nvCxnSpPr>
      <xdr:spPr>
        <a:xfrm>
          <a:off x="13893800" y="12928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39" name="フローチャート : 判断 438"/>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0" name="テキスト ボックス 439"/>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115570</xdr:rowOff>
    </xdr:to>
    <xdr:cxnSp macro="">
      <xdr:nvCxnSpPr>
        <xdr:cNvPr id="441" name="直線コネクタ 440"/>
        <xdr:cNvCxnSpPr/>
      </xdr:nvCxnSpPr>
      <xdr:spPr>
        <a:xfrm flipV="1">
          <a:off x="13004800" y="12928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2" name="フローチャート : 判断 441"/>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3" name="テキスト ボックス 442"/>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4" name="フローチャート : 判断 443"/>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5" name="テキスト ボックス 444"/>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51" name="円/楕円 45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52"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53" name="円/楕円 452"/>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54" name="テキスト ボックス 453"/>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55" name="円/楕円 454"/>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55897</xdr:rowOff>
    </xdr:from>
    <xdr:ext cx="762000" cy="259045"/>
    <xdr:sp macro="" textlink="">
      <xdr:nvSpPr>
        <xdr:cNvPr id="456" name="テキスト ボックス 455"/>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57" name="円/楕円 456"/>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105427</xdr:rowOff>
    </xdr:from>
    <xdr:ext cx="762000" cy="259045"/>
    <xdr:sp macro="" textlink="">
      <xdr:nvSpPr>
        <xdr:cNvPr id="458" name="テキスト ボックス 457"/>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9" name="円/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60" name="テキスト ボックス 459"/>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千葉県八千代市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133515</xdr:rowOff>
    </xdr:from>
    <xdr:to>
      <xdr:col>4</xdr:col>
      <xdr:colOff>1117600</xdr:colOff>
      <xdr:row>16</xdr:row>
      <xdr:rowOff>158471</xdr:rowOff>
    </xdr:to>
    <xdr:cxnSp macro="">
      <xdr:nvCxnSpPr>
        <xdr:cNvPr id="50" name="直線コネクタ 49"/>
        <xdr:cNvCxnSpPr/>
      </xdr:nvCxnSpPr>
      <xdr:spPr bwMode="auto">
        <a:xfrm>
          <a:off x="5003800" y="2924340"/>
          <a:ext cx="647700" cy="24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107874</xdr:rowOff>
    </xdr:from>
    <xdr:to>
      <xdr:col>4</xdr:col>
      <xdr:colOff>469900</xdr:colOff>
      <xdr:row>16</xdr:row>
      <xdr:rowOff>133515</xdr:rowOff>
    </xdr:to>
    <xdr:cxnSp macro="">
      <xdr:nvCxnSpPr>
        <xdr:cNvPr id="53" name="直線コネクタ 52"/>
        <xdr:cNvCxnSpPr/>
      </xdr:nvCxnSpPr>
      <xdr:spPr bwMode="auto">
        <a:xfrm>
          <a:off x="4305300" y="2898699"/>
          <a:ext cx="698500" cy="2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107569</xdr:rowOff>
    </xdr:from>
    <xdr:to>
      <xdr:col>3</xdr:col>
      <xdr:colOff>904875</xdr:colOff>
      <xdr:row>16</xdr:row>
      <xdr:rowOff>107874</xdr:rowOff>
    </xdr:to>
    <xdr:cxnSp macro="">
      <xdr:nvCxnSpPr>
        <xdr:cNvPr id="56" name="直線コネクタ 55"/>
        <xdr:cNvCxnSpPr/>
      </xdr:nvCxnSpPr>
      <xdr:spPr bwMode="auto">
        <a:xfrm>
          <a:off x="3606800" y="2898394"/>
          <a:ext cx="698500" cy="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59677</xdr:rowOff>
    </xdr:from>
    <xdr:to>
      <xdr:col>3</xdr:col>
      <xdr:colOff>206375</xdr:colOff>
      <xdr:row>16</xdr:row>
      <xdr:rowOff>107569</xdr:rowOff>
    </xdr:to>
    <xdr:cxnSp macro="">
      <xdr:nvCxnSpPr>
        <xdr:cNvPr id="59" name="直線コネクタ 58"/>
        <xdr:cNvCxnSpPr/>
      </xdr:nvCxnSpPr>
      <xdr:spPr bwMode="auto">
        <a:xfrm>
          <a:off x="2908300" y="2850502"/>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107671</xdr:rowOff>
    </xdr:from>
    <xdr:to>
      <xdr:col>5</xdr:col>
      <xdr:colOff>34925</xdr:colOff>
      <xdr:row>17</xdr:row>
      <xdr:rowOff>37821</xdr:rowOff>
    </xdr:to>
    <xdr:sp macro="" textlink="">
      <xdr:nvSpPr>
        <xdr:cNvPr id="69" name="円/楕円 68"/>
        <xdr:cNvSpPr/>
      </xdr:nvSpPr>
      <xdr:spPr bwMode="auto">
        <a:xfrm>
          <a:off x="5600700" y="289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79748</xdr:rowOff>
    </xdr:from>
    <xdr:ext cx="762000" cy="259045"/>
    <xdr:sp macro="" textlink="">
      <xdr:nvSpPr>
        <xdr:cNvPr id="70" name="人口1人当たり決算額の推移該当値テキスト130"/>
        <xdr:cNvSpPr txBox="1"/>
      </xdr:nvSpPr>
      <xdr:spPr>
        <a:xfrm>
          <a:off x="5740400" y="28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82715</xdr:rowOff>
    </xdr:from>
    <xdr:to>
      <xdr:col>4</xdr:col>
      <xdr:colOff>520700</xdr:colOff>
      <xdr:row>17</xdr:row>
      <xdr:rowOff>12865</xdr:rowOff>
    </xdr:to>
    <xdr:sp macro="" textlink="">
      <xdr:nvSpPr>
        <xdr:cNvPr id="71" name="円/楕円 70"/>
        <xdr:cNvSpPr/>
      </xdr:nvSpPr>
      <xdr:spPr bwMode="auto">
        <a:xfrm>
          <a:off x="4953000" y="287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169092</xdr:rowOff>
    </xdr:from>
    <xdr:ext cx="736600" cy="259045"/>
    <xdr:sp macro="" textlink="">
      <xdr:nvSpPr>
        <xdr:cNvPr id="72" name="テキスト ボックス 71"/>
        <xdr:cNvSpPr txBox="1"/>
      </xdr:nvSpPr>
      <xdr:spPr>
        <a:xfrm>
          <a:off x="4622800" y="2959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57074</xdr:rowOff>
    </xdr:from>
    <xdr:to>
      <xdr:col>3</xdr:col>
      <xdr:colOff>955675</xdr:colOff>
      <xdr:row>16</xdr:row>
      <xdr:rowOff>158674</xdr:rowOff>
    </xdr:to>
    <xdr:sp macro="" textlink="">
      <xdr:nvSpPr>
        <xdr:cNvPr id="73" name="円/楕円 72"/>
        <xdr:cNvSpPr/>
      </xdr:nvSpPr>
      <xdr:spPr bwMode="auto">
        <a:xfrm>
          <a:off x="4254500" y="284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143451</xdr:rowOff>
    </xdr:from>
    <xdr:ext cx="762000" cy="259045"/>
    <xdr:sp macro="" textlink="">
      <xdr:nvSpPr>
        <xdr:cNvPr id="74" name="テキスト ボックス 73"/>
        <xdr:cNvSpPr txBox="1"/>
      </xdr:nvSpPr>
      <xdr:spPr>
        <a:xfrm>
          <a:off x="3924300" y="293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56769</xdr:rowOff>
    </xdr:from>
    <xdr:to>
      <xdr:col>3</xdr:col>
      <xdr:colOff>257175</xdr:colOff>
      <xdr:row>16</xdr:row>
      <xdr:rowOff>158369</xdr:rowOff>
    </xdr:to>
    <xdr:sp macro="" textlink="">
      <xdr:nvSpPr>
        <xdr:cNvPr id="75" name="円/楕円 74"/>
        <xdr:cNvSpPr/>
      </xdr:nvSpPr>
      <xdr:spPr bwMode="auto">
        <a:xfrm>
          <a:off x="3556000" y="284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143146</xdr:rowOff>
    </xdr:from>
    <xdr:ext cx="762000" cy="259045"/>
    <xdr:sp macro="" textlink="">
      <xdr:nvSpPr>
        <xdr:cNvPr id="76" name="テキスト ボックス 75"/>
        <xdr:cNvSpPr txBox="1"/>
      </xdr:nvSpPr>
      <xdr:spPr>
        <a:xfrm>
          <a:off x="3225800" y="293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8877</xdr:rowOff>
    </xdr:from>
    <xdr:to>
      <xdr:col>2</xdr:col>
      <xdr:colOff>692150</xdr:colOff>
      <xdr:row>16</xdr:row>
      <xdr:rowOff>110477</xdr:rowOff>
    </xdr:to>
    <xdr:sp macro="" textlink="">
      <xdr:nvSpPr>
        <xdr:cNvPr id="77" name="円/楕円 76"/>
        <xdr:cNvSpPr/>
      </xdr:nvSpPr>
      <xdr:spPr bwMode="auto">
        <a:xfrm>
          <a:off x="2857500" y="2799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95254</xdr:rowOff>
    </xdr:from>
    <xdr:ext cx="762000" cy="259045"/>
    <xdr:sp macro="" textlink="">
      <xdr:nvSpPr>
        <xdr:cNvPr id="78" name="テキスト ボックス 77"/>
        <xdr:cNvSpPr txBox="1"/>
      </xdr:nvSpPr>
      <xdr:spPr>
        <a:xfrm>
          <a:off x="2527300" y="288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110655</xdr:rowOff>
    </xdr:from>
    <xdr:to>
      <xdr:col>4</xdr:col>
      <xdr:colOff>1117600</xdr:colOff>
      <xdr:row>35</xdr:row>
      <xdr:rowOff>207467</xdr:rowOff>
    </xdr:to>
    <xdr:cxnSp macro="">
      <xdr:nvCxnSpPr>
        <xdr:cNvPr id="111" name="直線コネクタ 110"/>
        <xdr:cNvCxnSpPr/>
      </xdr:nvCxnSpPr>
      <xdr:spPr bwMode="auto">
        <a:xfrm>
          <a:off x="5003800" y="6721005"/>
          <a:ext cx="647700" cy="9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108559</xdr:rowOff>
    </xdr:from>
    <xdr:to>
      <xdr:col>4</xdr:col>
      <xdr:colOff>469900</xdr:colOff>
      <xdr:row>35</xdr:row>
      <xdr:rowOff>110655</xdr:rowOff>
    </xdr:to>
    <xdr:cxnSp macro="">
      <xdr:nvCxnSpPr>
        <xdr:cNvPr id="114" name="直線コネクタ 113"/>
        <xdr:cNvCxnSpPr/>
      </xdr:nvCxnSpPr>
      <xdr:spPr bwMode="auto">
        <a:xfrm>
          <a:off x="4305300" y="6718909"/>
          <a:ext cx="698500" cy="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18758</xdr:rowOff>
    </xdr:from>
    <xdr:to>
      <xdr:col>3</xdr:col>
      <xdr:colOff>904875</xdr:colOff>
      <xdr:row>35</xdr:row>
      <xdr:rowOff>108559</xdr:rowOff>
    </xdr:to>
    <xdr:cxnSp macro="">
      <xdr:nvCxnSpPr>
        <xdr:cNvPr id="117" name="直線コネクタ 116"/>
        <xdr:cNvCxnSpPr/>
      </xdr:nvCxnSpPr>
      <xdr:spPr bwMode="auto">
        <a:xfrm>
          <a:off x="3606800" y="6629108"/>
          <a:ext cx="698500" cy="89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277723</xdr:rowOff>
    </xdr:from>
    <xdr:to>
      <xdr:col>3</xdr:col>
      <xdr:colOff>206375</xdr:colOff>
      <xdr:row>35</xdr:row>
      <xdr:rowOff>18758</xdr:rowOff>
    </xdr:to>
    <xdr:cxnSp macro="">
      <xdr:nvCxnSpPr>
        <xdr:cNvPr id="120" name="直線コネクタ 119"/>
        <xdr:cNvCxnSpPr/>
      </xdr:nvCxnSpPr>
      <xdr:spPr bwMode="auto">
        <a:xfrm>
          <a:off x="2908300" y="6545173"/>
          <a:ext cx="698500" cy="83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156667</xdr:rowOff>
    </xdr:from>
    <xdr:to>
      <xdr:col>5</xdr:col>
      <xdr:colOff>34925</xdr:colOff>
      <xdr:row>35</xdr:row>
      <xdr:rowOff>258267</xdr:rowOff>
    </xdr:to>
    <xdr:sp macro="" textlink="">
      <xdr:nvSpPr>
        <xdr:cNvPr id="130" name="円/楕円 129"/>
        <xdr:cNvSpPr/>
      </xdr:nvSpPr>
      <xdr:spPr bwMode="auto">
        <a:xfrm>
          <a:off x="5600700" y="67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1744</xdr:rowOff>
    </xdr:from>
    <xdr:ext cx="762000" cy="259045"/>
    <xdr:sp macro="" textlink="">
      <xdr:nvSpPr>
        <xdr:cNvPr id="131" name="人口1人当たり決算額の推移該当値テキスト445"/>
        <xdr:cNvSpPr txBox="1"/>
      </xdr:nvSpPr>
      <xdr:spPr>
        <a:xfrm>
          <a:off x="5740400" y="66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59855</xdr:rowOff>
    </xdr:from>
    <xdr:to>
      <xdr:col>4</xdr:col>
      <xdr:colOff>520700</xdr:colOff>
      <xdr:row>35</xdr:row>
      <xdr:rowOff>161455</xdr:rowOff>
    </xdr:to>
    <xdr:sp macro="" textlink="">
      <xdr:nvSpPr>
        <xdr:cNvPr id="132" name="円/楕円 131"/>
        <xdr:cNvSpPr/>
      </xdr:nvSpPr>
      <xdr:spPr bwMode="auto">
        <a:xfrm>
          <a:off x="4953000" y="667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171632</xdr:rowOff>
    </xdr:from>
    <xdr:ext cx="736600" cy="259045"/>
    <xdr:sp macro="" textlink="">
      <xdr:nvSpPr>
        <xdr:cNvPr id="133" name="テキスト ボックス 132"/>
        <xdr:cNvSpPr txBox="1"/>
      </xdr:nvSpPr>
      <xdr:spPr>
        <a:xfrm>
          <a:off x="4622800" y="6439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57759</xdr:rowOff>
    </xdr:from>
    <xdr:to>
      <xdr:col>3</xdr:col>
      <xdr:colOff>955675</xdr:colOff>
      <xdr:row>35</xdr:row>
      <xdr:rowOff>159359</xdr:rowOff>
    </xdr:to>
    <xdr:sp macro="" textlink="">
      <xdr:nvSpPr>
        <xdr:cNvPr id="134" name="円/楕円 133"/>
        <xdr:cNvSpPr/>
      </xdr:nvSpPr>
      <xdr:spPr bwMode="auto">
        <a:xfrm>
          <a:off x="4254500" y="666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169536</xdr:rowOff>
    </xdr:from>
    <xdr:ext cx="762000" cy="259045"/>
    <xdr:sp macro="" textlink="">
      <xdr:nvSpPr>
        <xdr:cNvPr id="135" name="テキスト ボックス 134"/>
        <xdr:cNvSpPr txBox="1"/>
      </xdr:nvSpPr>
      <xdr:spPr>
        <a:xfrm>
          <a:off x="3924300" y="64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310858</xdr:rowOff>
    </xdr:from>
    <xdr:to>
      <xdr:col>3</xdr:col>
      <xdr:colOff>257175</xdr:colOff>
      <xdr:row>35</xdr:row>
      <xdr:rowOff>69558</xdr:rowOff>
    </xdr:to>
    <xdr:sp macro="" textlink="">
      <xdr:nvSpPr>
        <xdr:cNvPr id="136" name="円/楕円 135"/>
        <xdr:cNvSpPr/>
      </xdr:nvSpPr>
      <xdr:spPr bwMode="auto">
        <a:xfrm>
          <a:off x="3556000" y="657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79735</xdr:rowOff>
    </xdr:from>
    <xdr:ext cx="762000" cy="259045"/>
    <xdr:sp macro="" textlink="">
      <xdr:nvSpPr>
        <xdr:cNvPr id="137" name="テキスト ボックス 136"/>
        <xdr:cNvSpPr txBox="1"/>
      </xdr:nvSpPr>
      <xdr:spPr>
        <a:xfrm>
          <a:off x="3225800" y="634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226924</xdr:rowOff>
    </xdr:from>
    <xdr:to>
      <xdr:col>2</xdr:col>
      <xdr:colOff>692150</xdr:colOff>
      <xdr:row>34</xdr:row>
      <xdr:rowOff>328524</xdr:rowOff>
    </xdr:to>
    <xdr:sp macro="" textlink="">
      <xdr:nvSpPr>
        <xdr:cNvPr id="138" name="円/楕円 137"/>
        <xdr:cNvSpPr/>
      </xdr:nvSpPr>
      <xdr:spPr bwMode="auto">
        <a:xfrm>
          <a:off x="2857500" y="649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338701</xdr:rowOff>
    </xdr:from>
    <xdr:ext cx="762000" cy="259045"/>
    <xdr:sp macro="" textlink="">
      <xdr:nvSpPr>
        <xdr:cNvPr id="139" name="テキスト ボックス 138"/>
        <xdr:cNvSpPr txBox="1"/>
      </xdr:nvSpPr>
      <xdr:spPr>
        <a:xfrm>
          <a:off x="2527300" y="626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195,933
191,441
51.39
57,234,629
55,300,028
1,472,630
32,451,438
57,023,139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129779</xdr:rowOff>
    </xdr:from>
    <xdr:to>
      <xdr:col>6</xdr:col>
      <xdr:colOff>511175</xdr:colOff>
      <xdr:row>34</xdr:row>
      <xdr:rowOff>133482</xdr:rowOff>
    </xdr:to>
    <xdr:cxnSp macro="">
      <xdr:nvCxnSpPr>
        <xdr:cNvPr id="59" name="直線コネクタ 58"/>
        <xdr:cNvCxnSpPr/>
      </xdr:nvCxnSpPr>
      <xdr:spPr>
        <a:xfrm>
          <a:off x="3797300" y="5959079"/>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85293</xdr:rowOff>
    </xdr:from>
    <xdr:to>
      <xdr:col>5</xdr:col>
      <xdr:colOff>358775</xdr:colOff>
      <xdr:row>34</xdr:row>
      <xdr:rowOff>129779</xdr:rowOff>
    </xdr:to>
    <xdr:cxnSp macro="">
      <xdr:nvCxnSpPr>
        <xdr:cNvPr id="62" name="直線コネクタ 61"/>
        <xdr:cNvCxnSpPr/>
      </xdr:nvCxnSpPr>
      <xdr:spPr>
        <a:xfrm>
          <a:off x="2908300" y="5914593"/>
          <a:ext cx="8890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41722</xdr:rowOff>
    </xdr:from>
    <xdr:to>
      <xdr:col>4</xdr:col>
      <xdr:colOff>155575</xdr:colOff>
      <xdr:row>34</xdr:row>
      <xdr:rowOff>85293</xdr:rowOff>
    </xdr:to>
    <xdr:cxnSp macro="">
      <xdr:nvCxnSpPr>
        <xdr:cNvPr id="65" name="直線コネクタ 64"/>
        <xdr:cNvCxnSpPr/>
      </xdr:nvCxnSpPr>
      <xdr:spPr>
        <a:xfrm>
          <a:off x="2019300" y="5871022"/>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137551</xdr:rowOff>
    </xdr:from>
    <xdr:to>
      <xdr:col>2</xdr:col>
      <xdr:colOff>638175</xdr:colOff>
      <xdr:row>34</xdr:row>
      <xdr:rowOff>41722</xdr:rowOff>
    </xdr:to>
    <xdr:cxnSp macro="">
      <xdr:nvCxnSpPr>
        <xdr:cNvPr id="68" name="直線コネクタ 67"/>
        <xdr:cNvCxnSpPr/>
      </xdr:nvCxnSpPr>
      <xdr:spPr>
        <a:xfrm>
          <a:off x="1130300" y="5795401"/>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82682</xdr:rowOff>
    </xdr:from>
    <xdr:to>
      <xdr:col>6</xdr:col>
      <xdr:colOff>561975</xdr:colOff>
      <xdr:row>35</xdr:row>
      <xdr:rowOff>12832</xdr:rowOff>
    </xdr:to>
    <xdr:sp macro="" textlink="">
      <xdr:nvSpPr>
        <xdr:cNvPr id="78" name="円/楕円 77"/>
        <xdr:cNvSpPr/>
      </xdr:nvSpPr>
      <xdr:spPr>
        <a:xfrm>
          <a:off x="4584700" y="59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61109</xdr:rowOff>
    </xdr:from>
    <xdr:ext cx="534377" cy="259045"/>
    <xdr:sp macro="" textlink="">
      <xdr:nvSpPr>
        <xdr:cNvPr id="79" name="人件費該当値テキスト"/>
        <xdr:cNvSpPr txBox="1"/>
      </xdr:nvSpPr>
      <xdr:spPr>
        <a:xfrm>
          <a:off x="4686300" y="58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55,136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78979</xdr:rowOff>
    </xdr:from>
    <xdr:to>
      <xdr:col>5</xdr:col>
      <xdr:colOff>409575</xdr:colOff>
      <xdr:row>35</xdr:row>
      <xdr:rowOff>9129</xdr:rowOff>
    </xdr:to>
    <xdr:sp macro="" textlink="">
      <xdr:nvSpPr>
        <xdr:cNvPr id="80" name="円/楕円 79"/>
        <xdr:cNvSpPr/>
      </xdr:nvSpPr>
      <xdr:spPr>
        <a:xfrm>
          <a:off x="3746500" y="59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256</xdr:rowOff>
    </xdr:from>
    <xdr:ext cx="534377" cy="259045"/>
    <xdr:sp macro="" textlink="">
      <xdr:nvSpPr>
        <xdr:cNvPr id="81" name="テキスト ボックス 80"/>
        <xdr:cNvSpPr txBox="1"/>
      </xdr:nvSpPr>
      <xdr:spPr>
        <a:xfrm>
          <a:off x="3530111" y="60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34493</xdr:rowOff>
    </xdr:from>
    <xdr:to>
      <xdr:col>4</xdr:col>
      <xdr:colOff>206375</xdr:colOff>
      <xdr:row>34</xdr:row>
      <xdr:rowOff>136093</xdr:rowOff>
    </xdr:to>
    <xdr:sp macro="" textlink="">
      <xdr:nvSpPr>
        <xdr:cNvPr id="82" name="円/楕円 81"/>
        <xdr:cNvSpPr/>
      </xdr:nvSpPr>
      <xdr:spPr>
        <a:xfrm>
          <a:off x="2857500" y="58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127220</xdr:rowOff>
    </xdr:from>
    <xdr:ext cx="534377" cy="259045"/>
    <xdr:sp macro="" textlink="">
      <xdr:nvSpPr>
        <xdr:cNvPr id="83" name="テキスト ボックス 82"/>
        <xdr:cNvSpPr txBox="1"/>
      </xdr:nvSpPr>
      <xdr:spPr>
        <a:xfrm>
          <a:off x="2641111" y="595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162372</xdr:rowOff>
    </xdr:from>
    <xdr:to>
      <xdr:col>3</xdr:col>
      <xdr:colOff>3175</xdr:colOff>
      <xdr:row>34</xdr:row>
      <xdr:rowOff>92522</xdr:rowOff>
    </xdr:to>
    <xdr:sp macro="" textlink="">
      <xdr:nvSpPr>
        <xdr:cNvPr id="84" name="円/楕円 83"/>
        <xdr:cNvSpPr/>
      </xdr:nvSpPr>
      <xdr:spPr>
        <a:xfrm>
          <a:off x="1968500" y="58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83649</xdr:rowOff>
    </xdr:from>
    <xdr:ext cx="534377" cy="259045"/>
    <xdr:sp macro="" textlink="">
      <xdr:nvSpPr>
        <xdr:cNvPr id="85" name="テキスト ボックス 84"/>
        <xdr:cNvSpPr txBox="1"/>
      </xdr:nvSpPr>
      <xdr:spPr>
        <a:xfrm>
          <a:off x="1752111" y="591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86751</xdr:rowOff>
    </xdr:from>
    <xdr:to>
      <xdr:col>1</xdr:col>
      <xdr:colOff>485775</xdr:colOff>
      <xdr:row>34</xdr:row>
      <xdr:rowOff>16901</xdr:rowOff>
    </xdr:to>
    <xdr:sp macro="" textlink="">
      <xdr:nvSpPr>
        <xdr:cNvPr id="86" name="円/楕円 85"/>
        <xdr:cNvSpPr/>
      </xdr:nvSpPr>
      <xdr:spPr>
        <a:xfrm>
          <a:off x="1079500" y="57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33428</xdr:rowOff>
    </xdr:from>
    <xdr:ext cx="534377" cy="259045"/>
    <xdr:sp macro="" textlink="">
      <xdr:nvSpPr>
        <xdr:cNvPr id="87" name="テキスト ボックス 86"/>
        <xdr:cNvSpPr txBox="1"/>
      </xdr:nvSpPr>
      <xdr:spPr>
        <a:xfrm>
          <a:off x="863111" y="55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27739</xdr:rowOff>
    </xdr:from>
    <xdr:to>
      <xdr:col>6</xdr:col>
      <xdr:colOff>511175</xdr:colOff>
      <xdr:row>58</xdr:row>
      <xdr:rowOff>31332</xdr:rowOff>
    </xdr:to>
    <xdr:cxnSp macro="">
      <xdr:nvCxnSpPr>
        <xdr:cNvPr id="116" name="直線コネクタ 115"/>
        <xdr:cNvCxnSpPr/>
      </xdr:nvCxnSpPr>
      <xdr:spPr>
        <a:xfrm flipV="1">
          <a:off x="3797300" y="9971839"/>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31332</xdr:rowOff>
    </xdr:from>
    <xdr:to>
      <xdr:col>5</xdr:col>
      <xdr:colOff>358775</xdr:colOff>
      <xdr:row>58</xdr:row>
      <xdr:rowOff>34651</xdr:rowOff>
    </xdr:to>
    <xdr:cxnSp macro="">
      <xdr:nvCxnSpPr>
        <xdr:cNvPr id="119" name="直線コネクタ 118"/>
        <xdr:cNvCxnSpPr/>
      </xdr:nvCxnSpPr>
      <xdr:spPr>
        <a:xfrm flipV="1">
          <a:off x="2908300" y="9975432"/>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34651</xdr:rowOff>
    </xdr:from>
    <xdr:to>
      <xdr:col>4</xdr:col>
      <xdr:colOff>155575</xdr:colOff>
      <xdr:row>58</xdr:row>
      <xdr:rowOff>38613</xdr:rowOff>
    </xdr:to>
    <xdr:cxnSp macro="">
      <xdr:nvCxnSpPr>
        <xdr:cNvPr id="122" name="直線コネクタ 121"/>
        <xdr:cNvCxnSpPr/>
      </xdr:nvCxnSpPr>
      <xdr:spPr>
        <a:xfrm flipV="1">
          <a:off x="2019300" y="997875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38613</xdr:rowOff>
    </xdr:from>
    <xdr:to>
      <xdr:col>2</xdr:col>
      <xdr:colOff>638175</xdr:colOff>
      <xdr:row>58</xdr:row>
      <xdr:rowOff>42911</xdr:rowOff>
    </xdr:to>
    <xdr:cxnSp macro="">
      <xdr:nvCxnSpPr>
        <xdr:cNvPr id="125" name="直線コネクタ 124"/>
        <xdr:cNvCxnSpPr/>
      </xdr:nvCxnSpPr>
      <xdr:spPr>
        <a:xfrm flipV="1">
          <a:off x="1130300" y="9982713"/>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148389</xdr:rowOff>
    </xdr:from>
    <xdr:to>
      <xdr:col>6</xdr:col>
      <xdr:colOff>561975</xdr:colOff>
      <xdr:row>58</xdr:row>
      <xdr:rowOff>78539</xdr:rowOff>
    </xdr:to>
    <xdr:sp macro="" textlink="">
      <xdr:nvSpPr>
        <xdr:cNvPr id="135" name="円/楕円 134"/>
        <xdr:cNvSpPr/>
      </xdr:nvSpPr>
      <xdr:spPr>
        <a:xfrm>
          <a:off x="4584700" y="992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151982</xdr:rowOff>
    </xdr:from>
    <xdr:to>
      <xdr:col>5</xdr:col>
      <xdr:colOff>409575</xdr:colOff>
      <xdr:row>58</xdr:row>
      <xdr:rowOff>82132</xdr:rowOff>
    </xdr:to>
    <xdr:sp macro="" textlink="">
      <xdr:nvSpPr>
        <xdr:cNvPr id="137" name="円/楕円 136"/>
        <xdr:cNvSpPr/>
      </xdr:nvSpPr>
      <xdr:spPr>
        <a:xfrm>
          <a:off x="3746500" y="992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73259</xdr:rowOff>
    </xdr:from>
    <xdr:ext cx="534377" cy="259045"/>
    <xdr:sp macro="" textlink="">
      <xdr:nvSpPr>
        <xdr:cNvPr id="138" name="テキスト ボックス 137"/>
        <xdr:cNvSpPr txBox="1"/>
      </xdr:nvSpPr>
      <xdr:spPr>
        <a:xfrm>
          <a:off x="3530111" y="100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155301</xdr:rowOff>
    </xdr:from>
    <xdr:to>
      <xdr:col>4</xdr:col>
      <xdr:colOff>206375</xdr:colOff>
      <xdr:row>58</xdr:row>
      <xdr:rowOff>85451</xdr:rowOff>
    </xdr:to>
    <xdr:sp macro="" textlink="">
      <xdr:nvSpPr>
        <xdr:cNvPr id="139" name="円/楕円 138"/>
        <xdr:cNvSpPr/>
      </xdr:nvSpPr>
      <xdr:spPr>
        <a:xfrm>
          <a:off x="2857500" y="99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76578</xdr:rowOff>
    </xdr:from>
    <xdr:ext cx="534377" cy="259045"/>
    <xdr:sp macro="" textlink="">
      <xdr:nvSpPr>
        <xdr:cNvPr id="140" name="テキスト ボックス 139"/>
        <xdr:cNvSpPr txBox="1"/>
      </xdr:nvSpPr>
      <xdr:spPr>
        <a:xfrm>
          <a:off x="2641111" y="100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159263</xdr:rowOff>
    </xdr:from>
    <xdr:to>
      <xdr:col>3</xdr:col>
      <xdr:colOff>3175</xdr:colOff>
      <xdr:row>58</xdr:row>
      <xdr:rowOff>89413</xdr:rowOff>
    </xdr:to>
    <xdr:sp macro="" textlink="">
      <xdr:nvSpPr>
        <xdr:cNvPr id="141" name="円/楕円 140"/>
        <xdr:cNvSpPr/>
      </xdr:nvSpPr>
      <xdr:spPr>
        <a:xfrm>
          <a:off x="1968500" y="99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80540</xdr:rowOff>
    </xdr:from>
    <xdr:ext cx="534377" cy="259045"/>
    <xdr:sp macro="" textlink="">
      <xdr:nvSpPr>
        <xdr:cNvPr id="142" name="テキスト ボックス 141"/>
        <xdr:cNvSpPr txBox="1"/>
      </xdr:nvSpPr>
      <xdr:spPr>
        <a:xfrm>
          <a:off x="1752111" y="1002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163561</xdr:rowOff>
    </xdr:from>
    <xdr:to>
      <xdr:col>1</xdr:col>
      <xdr:colOff>485775</xdr:colOff>
      <xdr:row>58</xdr:row>
      <xdr:rowOff>93711</xdr:rowOff>
    </xdr:to>
    <xdr:sp macro="" textlink="">
      <xdr:nvSpPr>
        <xdr:cNvPr id="143" name="円/楕円 142"/>
        <xdr:cNvSpPr/>
      </xdr:nvSpPr>
      <xdr:spPr>
        <a:xfrm>
          <a:off x="1079500" y="9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84838</xdr:rowOff>
    </xdr:from>
    <xdr:ext cx="534377" cy="259045"/>
    <xdr:sp macro="" textlink="">
      <xdr:nvSpPr>
        <xdr:cNvPr id="144" name="テキスト ボックス 143"/>
        <xdr:cNvSpPr txBox="1"/>
      </xdr:nvSpPr>
      <xdr:spPr>
        <a:xfrm>
          <a:off x="863111" y="1002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146014</xdr:rowOff>
    </xdr:from>
    <xdr:to>
      <xdr:col>6</xdr:col>
      <xdr:colOff>511175</xdr:colOff>
      <xdr:row>78</xdr:row>
      <xdr:rowOff>147974</xdr:rowOff>
    </xdr:to>
    <xdr:cxnSp macro="">
      <xdr:nvCxnSpPr>
        <xdr:cNvPr id="175" name="直線コネクタ 174"/>
        <xdr:cNvCxnSpPr/>
      </xdr:nvCxnSpPr>
      <xdr:spPr>
        <a:xfrm>
          <a:off x="3797300" y="13519114"/>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146014</xdr:rowOff>
    </xdr:from>
    <xdr:to>
      <xdr:col>5</xdr:col>
      <xdr:colOff>358775</xdr:colOff>
      <xdr:row>78</xdr:row>
      <xdr:rowOff>158314</xdr:rowOff>
    </xdr:to>
    <xdr:cxnSp macro="">
      <xdr:nvCxnSpPr>
        <xdr:cNvPr id="178" name="直線コネクタ 177"/>
        <xdr:cNvCxnSpPr/>
      </xdr:nvCxnSpPr>
      <xdr:spPr>
        <a:xfrm flipV="1">
          <a:off x="2908300" y="13519114"/>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139483</xdr:rowOff>
    </xdr:from>
    <xdr:to>
      <xdr:col>4</xdr:col>
      <xdr:colOff>155575</xdr:colOff>
      <xdr:row>78</xdr:row>
      <xdr:rowOff>158314</xdr:rowOff>
    </xdr:to>
    <xdr:cxnSp macro="">
      <xdr:nvCxnSpPr>
        <xdr:cNvPr id="181" name="直線コネクタ 180"/>
        <xdr:cNvCxnSpPr/>
      </xdr:nvCxnSpPr>
      <xdr:spPr>
        <a:xfrm>
          <a:off x="2019300" y="13512583"/>
          <a:ext cx="889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136761</xdr:rowOff>
    </xdr:from>
    <xdr:to>
      <xdr:col>2</xdr:col>
      <xdr:colOff>638175</xdr:colOff>
      <xdr:row>78</xdr:row>
      <xdr:rowOff>139483</xdr:rowOff>
    </xdr:to>
    <xdr:cxnSp macro="">
      <xdr:nvCxnSpPr>
        <xdr:cNvPr id="184" name="直線コネクタ 183"/>
        <xdr:cNvCxnSpPr/>
      </xdr:nvCxnSpPr>
      <xdr:spPr>
        <a:xfrm>
          <a:off x="1130300" y="13509861"/>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97174</xdr:rowOff>
    </xdr:from>
    <xdr:to>
      <xdr:col>6</xdr:col>
      <xdr:colOff>561975</xdr:colOff>
      <xdr:row>79</xdr:row>
      <xdr:rowOff>27324</xdr:rowOff>
    </xdr:to>
    <xdr:sp macro="" textlink="">
      <xdr:nvSpPr>
        <xdr:cNvPr id="194" name="円/楕円 193"/>
        <xdr:cNvSpPr/>
      </xdr:nvSpPr>
      <xdr:spPr>
        <a:xfrm>
          <a:off x="4584700" y="134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12101</xdr:rowOff>
    </xdr:from>
    <xdr:ext cx="469744" cy="259045"/>
    <xdr:sp macro="" textlink="">
      <xdr:nvSpPr>
        <xdr:cNvPr id="195" name="維持補修費該当値テキスト"/>
        <xdr:cNvSpPr txBox="1"/>
      </xdr:nvSpPr>
      <xdr:spPr>
        <a:xfrm>
          <a:off x="4686300" y="1338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95214</xdr:rowOff>
    </xdr:from>
    <xdr:to>
      <xdr:col>5</xdr:col>
      <xdr:colOff>409575</xdr:colOff>
      <xdr:row>79</xdr:row>
      <xdr:rowOff>25364</xdr:rowOff>
    </xdr:to>
    <xdr:sp macro="" textlink="">
      <xdr:nvSpPr>
        <xdr:cNvPr id="196" name="円/楕円 195"/>
        <xdr:cNvSpPr/>
      </xdr:nvSpPr>
      <xdr:spPr>
        <a:xfrm>
          <a:off x="3746500" y="13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16491</xdr:rowOff>
    </xdr:from>
    <xdr:ext cx="469744" cy="259045"/>
    <xdr:sp macro="" textlink="">
      <xdr:nvSpPr>
        <xdr:cNvPr id="197" name="テキスト ボックス 196"/>
        <xdr:cNvSpPr txBox="1"/>
      </xdr:nvSpPr>
      <xdr:spPr>
        <a:xfrm>
          <a:off x="3562427" y="135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107514</xdr:rowOff>
    </xdr:from>
    <xdr:to>
      <xdr:col>4</xdr:col>
      <xdr:colOff>206375</xdr:colOff>
      <xdr:row>79</xdr:row>
      <xdr:rowOff>37664</xdr:rowOff>
    </xdr:to>
    <xdr:sp macro="" textlink="">
      <xdr:nvSpPr>
        <xdr:cNvPr id="198" name="円/楕円 197"/>
        <xdr:cNvSpPr/>
      </xdr:nvSpPr>
      <xdr:spPr>
        <a:xfrm>
          <a:off x="2857500" y="134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28791</xdr:rowOff>
    </xdr:from>
    <xdr:ext cx="469744" cy="259045"/>
    <xdr:sp macro="" textlink="">
      <xdr:nvSpPr>
        <xdr:cNvPr id="199" name="テキスト ボックス 198"/>
        <xdr:cNvSpPr txBox="1"/>
      </xdr:nvSpPr>
      <xdr:spPr>
        <a:xfrm>
          <a:off x="2673427" y="1357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88683</xdr:rowOff>
    </xdr:from>
    <xdr:to>
      <xdr:col>3</xdr:col>
      <xdr:colOff>3175</xdr:colOff>
      <xdr:row>79</xdr:row>
      <xdr:rowOff>18833</xdr:rowOff>
    </xdr:to>
    <xdr:sp macro="" textlink="">
      <xdr:nvSpPr>
        <xdr:cNvPr id="200" name="円/楕円 199"/>
        <xdr:cNvSpPr/>
      </xdr:nvSpPr>
      <xdr:spPr>
        <a:xfrm>
          <a:off x="1968500" y="134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9960</xdr:rowOff>
    </xdr:from>
    <xdr:ext cx="469744" cy="259045"/>
    <xdr:sp macro="" textlink="">
      <xdr:nvSpPr>
        <xdr:cNvPr id="201" name="テキスト ボックス 200"/>
        <xdr:cNvSpPr txBox="1"/>
      </xdr:nvSpPr>
      <xdr:spPr>
        <a:xfrm>
          <a:off x="1784427" y="1355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85961</xdr:rowOff>
    </xdr:from>
    <xdr:to>
      <xdr:col>1</xdr:col>
      <xdr:colOff>485775</xdr:colOff>
      <xdr:row>79</xdr:row>
      <xdr:rowOff>16111</xdr:rowOff>
    </xdr:to>
    <xdr:sp macro="" textlink="">
      <xdr:nvSpPr>
        <xdr:cNvPr id="202" name="円/楕円 201"/>
        <xdr:cNvSpPr/>
      </xdr:nvSpPr>
      <xdr:spPr>
        <a:xfrm>
          <a:off x="1079500" y="134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7238</xdr:rowOff>
    </xdr:from>
    <xdr:ext cx="469744" cy="259045"/>
    <xdr:sp macro="" textlink="">
      <xdr:nvSpPr>
        <xdr:cNvPr id="203" name="テキスト ボックス 202"/>
        <xdr:cNvSpPr txBox="1"/>
      </xdr:nvSpPr>
      <xdr:spPr>
        <a:xfrm>
          <a:off x="895427" y="1355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40260</xdr:rowOff>
    </xdr:from>
    <xdr:to>
      <xdr:col>6</xdr:col>
      <xdr:colOff>511175</xdr:colOff>
      <xdr:row>98</xdr:row>
      <xdr:rowOff>153628</xdr:rowOff>
    </xdr:to>
    <xdr:cxnSp macro="">
      <xdr:nvCxnSpPr>
        <xdr:cNvPr id="235" name="直線コネクタ 234"/>
        <xdr:cNvCxnSpPr/>
      </xdr:nvCxnSpPr>
      <xdr:spPr>
        <a:xfrm flipV="1">
          <a:off x="3797300" y="16842360"/>
          <a:ext cx="838200" cy="1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153628</xdr:rowOff>
    </xdr:from>
    <xdr:to>
      <xdr:col>5</xdr:col>
      <xdr:colOff>358775</xdr:colOff>
      <xdr:row>98</xdr:row>
      <xdr:rowOff>171377</xdr:rowOff>
    </xdr:to>
    <xdr:cxnSp macro="">
      <xdr:nvCxnSpPr>
        <xdr:cNvPr id="238" name="直線コネクタ 237"/>
        <xdr:cNvCxnSpPr/>
      </xdr:nvCxnSpPr>
      <xdr:spPr>
        <a:xfrm flipV="1">
          <a:off x="2908300" y="16955728"/>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171377</xdr:rowOff>
    </xdr:from>
    <xdr:to>
      <xdr:col>4</xdr:col>
      <xdr:colOff>155575</xdr:colOff>
      <xdr:row>99</xdr:row>
      <xdr:rowOff>69422</xdr:rowOff>
    </xdr:to>
    <xdr:cxnSp macro="">
      <xdr:nvCxnSpPr>
        <xdr:cNvPr id="241" name="直線コネクタ 240"/>
        <xdr:cNvCxnSpPr/>
      </xdr:nvCxnSpPr>
      <xdr:spPr>
        <a:xfrm flipV="1">
          <a:off x="2019300" y="16973477"/>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62416</xdr:rowOff>
    </xdr:from>
    <xdr:to>
      <xdr:col>2</xdr:col>
      <xdr:colOff>638175</xdr:colOff>
      <xdr:row>99</xdr:row>
      <xdr:rowOff>69422</xdr:rowOff>
    </xdr:to>
    <xdr:cxnSp macro="">
      <xdr:nvCxnSpPr>
        <xdr:cNvPr id="244" name="直線コネクタ 243"/>
        <xdr:cNvCxnSpPr/>
      </xdr:nvCxnSpPr>
      <xdr:spPr>
        <a:xfrm>
          <a:off x="1130300" y="17035966"/>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160910</xdr:rowOff>
    </xdr:from>
    <xdr:to>
      <xdr:col>6</xdr:col>
      <xdr:colOff>561975</xdr:colOff>
      <xdr:row>98</xdr:row>
      <xdr:rowOff>91060</xdr:rowOff>
    </xdr:to>
    <xdr:sp macro="" textlink="">
      <xdr:nvSpPr>
        <xdr:cNvPr id="254" name="円/楕円 253"/>
        <xdr:cNvSpPr/>
      </xdr:nvSpPr>
      <xdr:spPr>
        <a:xfrm>
          <a:off x="4584700" y="167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75837</xdr:rowOff>
    </xdr:from>
    <xdr:ext cx="534377" cy="259045"/>
    <xdr:sp macro="" textlink="">
      <xdr:nvSpPr>
        <xdr:cNvPr id="255" name="扶助費該当値テキスト"/>
        <xdr:cNvSpPr txBox="1"/>
      </xdr:nvSpPr>
      <xdr:spPr>
        <a:xfrm>
          <a:off x="4686300" y="1670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74,090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102828</xdr:rowOff>
    </xdr:from>
    <xdr:to>
      <xdr:col>5</xdr:col>
      <xdr:colOff>409575</xdr:colOff>
      <xdr:row>99</xdr:row>
      <xdr:rowOff>32978</xdr:rowOff>
    </xdr:to>
    <xdr:sp macro="" textlink="">
      <xdr:nvSpPr>
        <xdr:cNvPr id="256" name="円/楕円 255"/>
        <xdr:cNvSpPr/>
      </xdr:nvSpPr>
      <xdr:spPr>
        <a:xfrm>
          <a:off x="3746500" y="169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24105</xdr:rowOff>
    </xdr:from>
    <xdr:ext cx="534377" cy="259045"/>
    <xdr:sp macro="" textlink="">
      <xdr:nvSpPr>
        <xdr:cNvPr id="257" name="テキスト ボックス 256"/>
        <xdr:cNvSpPr txBox="1"/>
      </xdr:nvSpPr>
      <xdr:spPr>
        <a:xfrm>
          <a:off x="3530111" y="16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120577</xdr:rowOff>
    </xdr:from>
    <xdr:to>
      <xdr:col>4</xdr:col>
      <xdr:colOff>206375</xdr:colOff>
      <xdr:row>99</xdr:row>
      <xdr:rowOff>50727</xdr:rowOff>
    </xdr:to>
    <xdr:sp macro="" textlink="">
      <xdr:nvSpPr>
        <xdr:cNvPr id="258" name="円/楕円 257"/>
        <xdr:cNvSpPr/>
      </xdr:nvSpPr>
      <xdr:spPr>
        <a:xfrm>
          <a:off x="2857500" y="169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41854</xdr:rowOff>
    </xdr:from>
    <xdr:ext cx="534377" cy="259045"/>
    <xdr:sp macro="" textlink="">
      <xdr:nvSpPr>
        <xdr:cNvPr id="259" name="テキスト ボックス 258"/>
        <xdr:cNvSpPr txBox="1"/>
      </xdr:nvSpPr>
      <xdr:spPr>
        <a:xfrm>
          <a:off x="2641111" y="1701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18622</xdr:rowOff>
    </xdr:from>
    <xdr:to>
      <xdr:col>3</xdr:col>
      <xdr:colOff>3175</xdr:colOff>
      <xdr:row>99</xdr:row>
      <xdr:rowOff>120222</xdr:rowOff>
    </xdr:to>
    <xdr:sp macro="" textlink="">
      <xdr:nvSpPr>
        <xdr:cNvPr id="260" name="円/楕円 259"/>
        <xdr:cNvSpPr/>
      </xdr:nvSpPr>
      <xdr:spPr>
        <a:xfrm>
          <a:off x="1968500" y="169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111349</xdr:rowOff>
    </xdr:from>
    <xdr:ext cx="534377" cy="259045"/>
    <xdr:sp macro="" textlink="">
      <xdr:nvSpPr>
        <xdr:cNvPr id="261" name="テキスト ボックス 260"/>
        <xdr:cNvSpPr txBox="1"/>
      </xdr:nvSpPr>
      <xdr:spPr>
        <a:xfrm>
          <a:off x="1752111" y="17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11616</xdr:rowOff>
    </xdr:from>
    <xdr:to>
      <xdr:col>1</xdr:col>
      <xdr:colOff>485775</xdr:colOff>
      <xdr:row>99</xdr:row>
      <xdr:rowOff>113216</xdr:rowOff>
    </xdr:to>
    <xdr:sp macro="" textlink="">
      <xdr:nvSpPr>
        <xdr:cNvPr id="262" name="円/楕円 261"/>
        <xdr:cNvSpPr/>
      </xdr:nvSpPr>
      <xdr:spPr>
        <a:xfrm>
          <a:off x="1079500" y="169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104343</xdr:rowOff>
    </xdr:from>
    <xdr:ext cx="534377" cy="259045"/>
    <xdr:sp macro="" textlink="">
      <xdr:nvSpPr>
        <xdr:cNvPr id="263" name="テキスト ボックス 262"/>
        <xdr:cNvSpPr txBox="1"/>
      </xdr:nvSpPr>
      <xdr:spPr>
        <a:xfrm>
          <a:off x="863111" y="170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18276</xdr:rowOff>
    </xdr:from>
    <xdr:to>
      <xdr:col>15</xdr:col>
      <xdr:colOff>180975</xdr:colOff>
      <xdr:row>38</xdr:row>
      <xdr:rowOff>90018</xdr:rowOff>
    </xdr:to>
    <xdr:cxnSp macro="">
      <xdr:nvCxnSpPr>
        <xdr:cNvPr id="293" name="直線コネクタ 292"/>
        <xdr:cNvCxnSpPr/>
      </xdr:nvCxnSpPr>
      <xdr:spPr>
        <a:xfrm>
          <a:off x="9639300" y="6533376"/>
          <a:ext cx="8382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79811</xdr:rowOff>
    </xdr:from>
    <xdr:ext cx="534377" cy="259045"/>
    <xdr:sp macro="" textlink="">
      <xdr:nvSpPr>
        <xdr:cNvPr id="294" name="補助費等平均値テキスト"/>
        <xdr:cNvSpPr txBox="1"/>
      </xdr:nvSpPr>
      <xdr:spPr>
        <a:xfrm>
          <a:off x="10528300" y="5909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18276</xdr:rowOff>
    </xdr:from>
    <xdr:to>
      <xdr:col>14</xdr:col>
      <xdr:colOff>28575</xdr:colOff>
      <xdr:row>38</xdr:row>
      <xdr:rowOff>85674</xdr:rowOff>
    </xdr:to>
    <xdr:cxnSp macro="">
      <xdr:nvCxnSpPr>
        <xdr:cNvPr id="296" name="直線コネクタ 295"/>
        <xdr:cNvCxnSpPr/>
      </xdr:nvCxnSpPr>
      <xdr:spPr>
        <a:xfrm flipV="1">
          <a:off x="8750300" y="6533376"/>
          <a:ext cx="889000" cy="6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68682</xdr:rowOff>
    </xdr:from>
    <xdr:to>
      <xdr:col>12</xdr:col>
      <xdr:colOff>511175</xdr:colOff>
      <xdr:row>38</xdr:row>
      <xdr:rowOff>85674</xdr:rowOff>
    </xdr:to>
    <xdr:cxnSp macro="">
      <xdr:nvCxnSpPr>
        <xdr:cNvPr id="299" name="直線コネクタ 298"/>
        <xdr:cNvCxnSpPr/>
      </xdr:nvCxnSpPr>
      <xdr:spPr>
        <a:xfrm>
          <a:off x="7861300" y="6583782"/>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107277</xdr:rowOff>
    </xdr:from>
    <xdr:to>
      <xdr:col>11</xdr:col>
      <xdr:colOff>307975</xdr:colOff>
      <xdr:row>38</xdr:row>
      <xdr:rowOff>68682</xdr:rowOff>
    </xdr:to>
    <xdr:cxnSp macro="">
      <xdr:nvCxnSpPr>
        <xdr:cNvPr id="302" name="直線コネクタ 301"/>
        <xdr:cNvCxnSpPr/>
      </xdr:nvCxnSpPr>
      <xdr:spPr>
        <a:xfrm>
          <a:off x="6972300" y="6450927"/>
          <a:ext cx="889000" cy="1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39218</xdr:rowOff>
    </xdr:from>
    <xdr:to>
      <xdr:col>15</xdr:col>
      <xdr:colOff>231775</xdr:colOff>
      <xdr:row>38</xdr:row>
      <xdr:rowOff>140818</xdr:rowOff>
    </xdr:to>
    <xdr:sp macro="" textlink="">
      <xdr:nvSpPr>
        <xdr:cNvPr id="312" name="円/楕円 311"/>
        <xdr:cNvSpPr/>
      </xdr:nvSpPr>
      <xdr:spPr>
        <a:xfrm>
          <a:off x="10426700" y="65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17645</xdr:rowOff>
    </xdr:from>
    <xdr:ext cx="534377" cy="259045"/>
    <xdr:sp macro="" textlink="">
      <xdr:nvSpPr>
        <xdr:cNvPr id="313" name="補助費等該当値テキスト"/>
        <xdr:cNvSpPr txBox="1"/>
      </xdr:nvSpPr>
      <xdr:spPr>
        <a:xfrm>
          <a:off x="10528300"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138925</xdr:rowOff>
    </xdr:from>
    <xdr:to>
      <xdr:col>14</xdr:col>
      <xdr:colOff>79375</xdr:colOff>
      <xdr:row>38</xdr:row>
      <xdr:rowOff>69075</xdr:rowOff>
    </xdr:to>
    <xdr:sp macro="" textlink="">
      <xdr:nvSpPr>
        <xdr:cNvPr id="314" name="円/楕円 313"/>
        <xdr:cNvSpPr/>
      </xdr:nvSpPr>
      <xdr:spPr>
        <a:xfrm>
          <a:off x="9588500" y="64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60203</xdr:rowOff>
    </xdr:from>
    <xdr:ext cx="534377" cy="259045"/>
    <xdr:sp macro="" textlink="">
      <xdr:nvSpPr>
        <xdr:cNvPr id="315" name="テキスト ボックス 314"/>
        <xdr:cNvSpPr txBox="1"/>
      </xdr:nvSpPr>
      <xdr:spPr>
        <a:xfrm>
          <a:off x="9372111" y="65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34874</xdr:rowOff>
    </xdr:from>
    <xdr:to>
      <xdr:col>12</xdr:col>
      <xdr:colOff>561975</xdr:colOff>
      <xdr:row>38</xdr:row>
      <xdr:rowOff>136474</xdr:rowOff>
    </xdr:to>
    <xdr:sp macro="" textlink="">
      <xdr:nvSpPr>
        <xdr:cNvPr id="316" name="円/楕円 315"/>
        <xdr:cNvSpPr/>
      </xdr:nvSpPr>
      <xdr:spPr>
        <a:xfrm>
          <a:off x="8699500" y="65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127601</xdr:rowOff>
    </xdr:from>
    <xdr:ext cx="534377" cy="259045"/>
    <xdr:sp macro="" textlink="">
      <xdr:nvSpPr>
        <xdr:cNvPr id="317" name="テキスト ボックス 316"/>
        <xdr:cNvSpPr txBox="1"/>
      </xdr:nvSpPr>
      <xdr:spPr>
        <a:xfrm>
          <a:off x="8483111" y="66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17882</xdr:rowOff>
    </xdr:from>
    <xdr:to>
      <xdr:col>11</xdr:col>
      <xdr:colOff>358775</xdr:colOff>
      <xdr:row>38</xdr:row>
      <xdr:rowOff>119482</xdr:rowOff>
    </xdr:to>
    <xdr:sp macro="" textlink="">
      <xdr:nvSpPr>
        <xdr:cNvPr id="318" name="円/楕円 317"/>
        <xdr:cNvSpPr/>
      </xdr:nvSpPr>
      <xdr:spPr>
        <a:xfrm>
          <a:off x="7810500" y="65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110609</xdr:rowOff>
    </xdr:from>
    <xdr:ext cx="534377" cy="259045"/>
    <xdr:sp macro="" textlink="">
      <xdr:nvSpPr>
        <xdr:cNvPr id="319" name="テキスト ボックス 318"/>
        <xdr:cNvSpPr txBox="1"/>
      </xdr:nvSpPr>
      <xdr:spPr>
        <a:xfrm>
          <a:off x="7594111" y="66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56477</xdr:rowOff>
    </xdr:from>
    <xdr:to>
      <xdr:col>10</xdr:col>
      <xdr:colOff>155575</xdr:colOff>
      <xdr:row>37</xdr:row>
      <xdr:rowOff>158077</xdr:rowOff>
    </xdr:to>
    <xdr:sp macro="" textlink="">
      <xdr:nvSpPr>
        <xdr:cNvPr id="320" name="円/楕円 319"/>
        <xdr:cNvSpPr/>
      </xdr:nvSpPr>
      <xdr:spPr>
        <a:xfrm>
          <a:off x="6921500" y="640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149204</xdr:rowOff>
    </xdr:from>
    <xdr:ext cx="534377" cy="259045"/>
    <xdr:sp macro="" textlink="">
      <xdr:nvSpPr>
        <xdr:cNvPr id="321" name="テキスト ボックス 320"/>
        <xdr:cNvSpPr txBox="1"/>
      </xdr:nvSpPr>
      <xdr:spPr>
        <a:xfrm>
          <a:off x="6705111" y="649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160731</xdr:rowOff>
    </xdr:from>
    <xdr:to>
      <xdr:col>15</xdr:col>
      <xdr:colOff>180975</xdr:colOff>
      <xdr:row>58</xdr:row>
      <xdr:rowOff>1188</xdr:rowOff>
    </xdr:to>
    <xdr:cxnSp macro="">
      <xdr:nvCxnSpPr>
        <xdr:cNvPr id="351" name="直線コネクタ 350"/>
        <xdr:cNvCxnSpPr/>
      </xdr:nvCxnSpPr>
      <xdr:spPr>
        <a:xfrm>
          <a:off x="9639300" y="9761931"/>
          <a:ext cx="838200" cy="1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97371</xdr:rowOff>
    </xdr:from>
    <xdr:to>
      <xdr:col>14</xdr:col>
      <xdr:colOff>28575</xdr:colOff>
      <xdr:row>56</xdr:row>
      <xdr:rowOff>160731</xdr:rowOff>
    </xdr:to>
    <xdr:cxnSp macro="">
      <xdr:nvCxnSpPr>
        <xdr:cNvPr id="354" name="直線コネクタ 353"/>
        <xdr:cNvCxnSpPr/>
      </xdr:nvCxnSpPr>
      <xdr:spPr>
        <a:xfrm>
          <a:off x="8750300" y="9184221"/>
          <a:ext cx="889000" cy="57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97371</xdr:rowOff>
    </xdr:from>
    <xdr:to>
      <xdr:col>12</xdr:col>
      <xdr:colOff>511175</xdr:colOff>
      <xdr:row>57</xdr:row>
      <xdr:rowOff>130099</xdr:rowOff>
    </xdr:to>
    <xdr:cxnSp macro="">
      <xdr:nvCxnSpPr>
        <xdr:cNvPr id="357" name="直線コネクタ 356"/>
        <xdr:cNvCxnSpPr/>
      </xdr:nvCxnSpPr>
      <xdr:spPr>
        <a:xfrm flipV="1">
          <a:off x="7861300" y="9184221"/>
          <a:ext cx="889000" cy="71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122248</xdr:rowOff>
    </xdr:from>
    <xdr:ext cx="534377" cy="259045"/>
    <xdr:sp macro="" textlink="">
      <xdr:nvSpPr>
        <xdr:cNvPr id="359" name="テキスト ボックス 358"/>
        <xdr:cNvSpPr txBox="1"/>
      </xdr:nvSpPr>
      <xdr:spPr>
        <a:xfrm>
          <a:off x="8483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152826</xdr:rowOff>
    </xdr:from>
    <xdr:to>
      <xdr:col>11</xdr:col>
      <xdr:colOff>307975</xdr:colOff>
      <xdr:row>57</xdr:row>
      <xdr:rowOff>130099</xdr:rowOff>
    </xdr:to>
    <xdr:cxnSp macro="">
      <xdr:nvCxnSpPr>
        <xdr:cNvPr id="360" name="直線コネクタ 359"/>
        <xdr:cNvCxnSpPr/>
      </xdr:nvCxnSpPr>
      <xdr:spPr>
        <a:xfrm>
          <a:off x="6972300" y="9582576"/>
          <a:ext cx="889000" cy="3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59231</xdr:rowOff>
    </xdr:from>
    <xdr:ext cx="534377" cy="259045"/>
    <xdr:sp macro="" textlink="">
      <xdr:nvSpPr>
        <xdr:cNvPr id="364" name="テキスト ボックス 363"/>
        <xdr:cNvSpPr txBox="1"/>
      </xdr:nvSpPr>
      <xdr:spPr>
        <a:xfrm>
          <a:off x="670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121838</xdr:rowOff>
    </xdr:from>
    <xdr:to>
      <xdr:col>15</xdr:col>
      <xdr:colOff>231775</xdr:colOff>
      <xdr:row>58</xdr:row>
      <xdr:rowOff>51988</xdr:rowOff>
    </xdr:to>
    <xdr:sp macro="" textlink="">
      <xdr:nvSpPr>
        <xdr:cNvPr id="370" name="円/楕円 369"/>
        <xdr:cNvSpPr/>
      </xdr:nvSpPr>
      <xdr:spPr>
        <a:xfrm>
          <a:off x="10426700" y="98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100265</xdr:rowOff>
    </xdr:from>
    <xdr:ext cx="534377" cy="259045"/>
    <xdr:sp macro="" textlink="">
      <xdr:nvSpPr>
        <xdr:cNvPr id="371" name="普通建設事業費該当値テキスト"/>
        <xdr:cNvSpPr txBox="1"/>
      </xdr:nvSpPr>
      <xdr:spPr>
        <a:xfrm>
          <a:off x="10528300" y="98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109931</xdr:rowOff>
    </xdr:from>
    <xdr:to>
      <xdr:col>14</xdr:col>
      <xdr:colOff>79375</xdr:colOff>
      <xdr:row>57</xdr:row>
      <xdr:rowOff>40081</xdr:rowOff>
    </xdr:to>
    <xdr:sp macro="" textlink="">
      <xdr:nvSpPr>
        <xdr:cNvPr id="372" name="円/楕円 371"/>
        <xdr:cNvSpPr/>
      </xdr:nvSpPr>
      <xdr:spPr>
        <a:xfrm>
          <a:off x="9588500" y="97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56608</xdr:rowOff>
    </xdr:from>
    <xdr:ext cx="534377" cy="259045"/>
    <xdr:sp macro="" textlink="">
      <xdr:nvSpPr>
        <xdr:cNvPr id="373" name="テキスト ボックス 372"/>
        <xdr:cNvSpPr txBox="1"/>
      </xdr:nvSpPr>
      <xdr:spPr>
        <a:xfrm>
          <a:off x="9372111" y="9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46571</xdr:rowOff>
    </xdr:from>
    <xdr:to>
      <xdr:col>12</xdr:col>
      <xdr:colOff>561975</xdr:colOff>
      <xdr:row>53</xdr:row>
      <xdr:rowOff>148171</xdr:rowOff>
    </xdr:to>
    <xdr:sp macro="" textlink="">
      <xdr:nvSpPr>
        <xdr:cNvPr id="374" name="円/楕円 373"/>
        <xdr:cNvSpPr/>
      </xdr:nvSpPr>
      <xdr:spPr>
        <a:xfrm>
          <a:off x="8699500" y="91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164698</xdr:rowOff>
    </xdr:from>
    <xdr:ext cx="534377" cy="259045"/>
    <xdr:sp macro="" textlink="">
      <xdr:nvSpPr>
        <xdr:cNvPr id="375" name="テキスト ボックス 374"/>
        <xdr:cNvSpPr txBox="1"/>
      </xdr:nvSpPr>
      <xdr:spPr>
        <a:xfrm>
          <a:off x="8483111" y="89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79299</xdr:rowOff>
    </xdr:from>
    <xdr:to>
      <xdr:col>11</xdr:col>
      <xdr:colOff>358775</xdr:colOff>
      <xdr:row>58</xdr:row>
      <xdr:rowOff>9449</xdr:rowOff>
    </xdr:to>
    <xdr:sp macro="" textlink="">
      <xdr:nvSpPr>
        <xdr:cNvPr id="376" name="円/楕円 375"/>
        <xdr:cNvSpPr/>
      </xdr:nvSpPr>
      <xdr:spPr>
        <a:xfrm>
          <a:off x="7810500" y="98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576</xdr:rowOff>
    </xdr:from>
    <xdr:ext cx="534377" cy="259045"/>
    <xdr:sp macro="" textlink="">
      <xdr:nvSpPr>
        <xdr:cNvPr id="377" name="テキスト ボックス 376"/>
        <xdr:cNvSpPr txBox="1"/>
      </xdr:nvSpPr>
      <xdr:spPr>
        <a:xfrm>
          <a:off x="7594111" y="99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102026</xdr:rowOff>
    </xdr:from>
    <xdr:to>
      <xdr:col>10</xdr:col>
      <xdr:colOff>155575</xdr:colOff>
      <xdr:row>56</xdr:row>
      <xdr:rowOff>32176</xdr:rowOff>
    </xdr:to>
    <xdr:sp macro="" textlink="">
      <xdr:nvSpPr>
        <xdr:cNvPr id="378" name="円/楕円 377"/>
        <xdr:cNvSpPr/>
      </xdr:nvSpPr>
      <xdr:spPr>
        <a:xfrm>
          <a:off x="6921500" y="95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48703</xdr:rowOff>
    </xdr:from>
    <xdr:ext cx="534377" cy="259045"/>
    <xdr:sp macro="" textlink="">
      <xdr:nvSpPr>
        <xdr:cNvPr id="379" name="テキスト ボックス 378"/>
        <xdr:cNvSpPr txBox="1"/>
      </xdr:nvSpPr>
      <xdr:spPr>
        <a:xfrm>
          <a:off x="6705111" y="93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157302</xdr:rowOff>
    </xdr:from>
    <xdr:to>
      <xdr:col>15</xdr:col>
      <xdr:colOff>180975</xdr:colOff>
      <xdr:row>79</xdr:row>
      <xdr:rowOff>34620</xdr:rowOff>
    </xdr:to>
    <xdr:cxnSp macro="">
      <xdr:nvCxnSpPr>
        <xdr:cNvPr id="408" name="直線コネクタ 407"/>
        <xdr:cNvCxnSpPr/>
      </xdr:nvCxnSpPr>
      <xdr:spPr>
        <a:xfrm>
          <a:off x="9639300" y="13358952"/>
          <a:ext cx="8382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81445</xdr:rowOff>
    </xdr:from>
    <xdr:to>
      <xdr:col>14</xdr:col>
      <xdr:colOff>28575</xdr:colOff>
      <xdr:row>77</xdr:row>
      <xdr:rowOff>157302</xdr:rowOff>
    </xdr:to>
    <xdr:cxnSp macro="">
      <xdr:nvCxnSpPr>
        <xdr:cNvPr id="411" name="直線コネクタ 410"/>
        <xdr:cNvCxnSpPr/>
      </xdr:nvCxnSpPr>
      <xdr:spPr>
        <a:xfrm>
          <a:off x="8750300" y="12597295"/>
          <a:ext cx="889000" cy="7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3" name="テキスト ボックス 412"/>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168521</xdr:rowOff>
    </xdr:from>
    <xdr:ext cx="534377" cy="259045"/>
    <xdr:sp macro="" textlink="">
      <xdr:nvSpPr>
        <xdr:cNvPr id="415" name="テキスト ボックス 414"/>
        <xdr:cNvSpPr txBox="1"/>
      </xdr:nvSpPr>
      <xdr:spPr>
        <a:xfrm>
          <a:off x="8483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155270</xdr:rowOff>
    </xdr:from>
    <xdr:to>
      <xdr:col>15</xdr:col>
      <xdr:colOff>231775</xdr:colOff>
      <xdr:row>79</xdr:row>
      <xdr:rowOff>85420</xdr:rowOff>
    </xdr:to>
    <xdr:sp macro="" textlink="">
      <xdr:nvSpPr>
        <xdr:cNvPr id="421" name="円/楕円 420"/>
        <xdr:cNvSpPr/>
      </xdr:nvSpPr>
      <xdr:spPr>
        <a:xfrm>
          <a:off x="10426700" y="135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70197</xdr:rowOff>
    </xdr:from>
    <xdr:ext cx="378565" cy="259045"/>
    <xdr:sp macro="" textlink="">
      <xdr:nvSpPr>
        <xdr:cNvPr id="422" name="普通建設事業費 （ うち新規整備　）該当値テキスト"/>
        <xdr:cNvSpPr txBox="1"/>
      </xdr:nvSpPr>
      <xdr:spPr>
        <a:xfrm>
          <a:off x="10528300" y="13443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106502</xdr:rowOff>
    </xdr:from>
    <xdr:to>
      <xdr:col>14</xdr:col>
      <xdr:colOff>79375</xdr:colOff>
      <xdr:row>78</xdr:row>
      <xdr:rowOff>36652</xdr:rowOff>
    </xdr:to>
    <xdr:sp macro="" textlink="">
      <xdr:nvSpPr>
        <xdr:cNvPr id="423" name="円/楕円 422"/>
        <xdr:cNvSpPr/>
      </xdr:nvSpPr>
      <xdr:spPr>
        <a:xfrm>
          <a:off x="9588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27779</xdr:rowOff>
    </xdr:from>
    <xdr:ext cx="469744" cy="259045"/>
    <xdr:sp macro="" textlink="">
      <xdr:nvSpPr>
        <xdr:cNvPr id="424" name="テキスト ボックス 423"/>
        <xdr:cNvSpPr txBox="1"/>
      </xdr:nvSpPr>
      <xdr:spPr>
        <a:xfrm>
          <a:off x="9404427" y="1340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30645</xdr:rowOff>
    </xdr:from>
    <xdr:to>
      <xdr:col>12</xdr:col>
      <xdr:colOff>561975</xdr:colOff>
      <xdr:row>73</xdr:row>
      <xdr:rowOff>132245</xdr:rowOff>
    </xdr:to>
    <xdr:sp macro="" textlink="">
      <xdr:nvSpPr>
        <xdr:cNvPr id="425" name="円/楕円 424"/>
        <xdr:cNvSpPr/>
      </xdr:nvSpPr>
      <xdr:spPr>
        <a:xfrm>
          <a:off x="8699500" y="125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148772</xdr:rowOff>
    </xdr:from>
    <xdr:ext cx="534377" cy="259045"/>
    <xdr:sp macro="" textlink="">
      <xdr:nvSpPr>
        <xdr:cNvPr id="426" name="テキスト ボックス 425"/>
        <xdr:cNvSpPr txBox="1"/>
      </xdr:nvSpPr>
      <xdr:spPr>
        <a:xfrm>
          <a:off x="8483111" y="1232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12846</xdr:rowOff>
    </xdr:from>
    <xdr:to>
      <xdr:col>15</xdr:col>
      <xdr:colOff>180975</xdr:colOff>
      <xdr:row>96</xdr:row>
      <xdr:rowOff>45326</xdr:rowOff>
    </xdr:to>
    <xdr:cxnSp macro="">
      <xdr:nvCxnSpPr>
        <xdr:cNvPr id="455" name="直線コネクタ 454"/>
        <xdr:cNvCxnSpPr/>
      </xdr:nvCxnSpPr>
      <xdr:spPr>
        <a:xfrm>
          <a:off x="9639300" y="16472046"/>
          <a:ext cx="8382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6"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29668</xdr:rowOff>
    </xdr:from>
    <xdr:to>
      <xdr:col>14</xdr:col>
      <xdr:colOff>28575</xdr:colOff>
      <xdr:row>96</xdr:row>
      <xdr:rowOff>12846</xdr:rowOff>
    </xdr:to>
    <xdr:cxnSp macro="">
      <xdr:nvCxnSpPr>
        <xdr:cNvPr id="458" name="直線コネクタ 457"/>
        <xdr:cNvCxnSpPr/>
      </xdr:nvCxnSpPr>
      <xdr:spPr>
        <a:xfrm>
          <a:off x="8750300" y="16317418"/>
          <a:ext cx="889000" cy="15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0" name="テキスト ボックス 459"/>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2" name="テキスト ボックス 461"/>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165976</xdr:rowOff>
    </xdr:from>
    <xdr:to>
      <xdr:col>15</xdr:col>
      <xdr:colOff>231775</xdr:colOff>
      <xdr:row>96</xdr:row>
      <xdr:rowOff>96126</xdr:rowOff>
    </xdr:to>
    <xdr:sp macro="" textlink="">
      <xdr:nvSpPr>
        <xdr:cNvPr id="468" name="円/楕円 467"/>
        <xdr:cNvSpPr/>
      </xdr:nvSpPr>
      <xdr:spPr>
        <a:xfrm>
          <a:off x="10426700" y="164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17403</xdr:rowOff>
    </xdr:from>
    <xdr:ext cx="534377" cy="259045"/>
    <xdr:sp macro="" textlink="">
      <xdr:nvSpPr>
        <xdr:cNvPr id="469" name="普通建設事業費 （ うち更新整備　）該当値テキスト"/>
        <xdr:cNvSpPr txBox="1"/>
      </xdr:nvSpPr>
      <xdr:spPr>
        <a:xfrm>
          <a:off x="10528300" y="163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133496</xdr:rowOff>
    </xdr:from>
    <xdr:to>
      <xdr:col>14</xdr:col>
      <xdr:colOff>79375</xdr:colOff>
      <xdr:row>96</xdr:row>
      <xdr:rowOff>63646</xdr:rowOff>
    </xdr:to>
    <xdr:sp macro="" textlink="">
      <xdr:nvSpPr>
        <xdr:cNvPr id="470" name="円/楕円 469"/>
        <xdr:cNvSpPr/>
      </xdr:nvSpPr>
      <xdr:spPr>
        <a:xfrm>
          <a:off x="9588500" y="164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80173</xdr:rowOff>
    </xdr:from>
    <xdr:ext cx="534377" cy="259045"/>
    <xdr:sp macro="" textlink="">
      <xdr:nvSpPr>
        <xdr:cNvPr id="471" name="テキスト ボックス 470"/>
        <xdr:cNvSpPr txBox="1"/>
      </xdr:nvSpPr>
      <xdr:spPr>
        <a:xfrm>
          <a:off x="9372111" y="161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150318</xdr:rowOff>
    </xdr:from>
    <xdr:to>
      <xdr:col>12</xdr:col>
      <xdr:colOff>561975</xdr:colOff>
      <xdr:row>95</xdr:row>
      <xdr:rowOff>80468</xdr:rowOff>
    </xdr:to>
    <xdr:sp macro="" textlink="">
      <xdr:nvSpPr>
        <xdr:cNvPr id="472" name="円/楕円 471"/>
        <xdr:cNvSpPr/>
      </xdr:nvSpPr>
      <xdr:spPr>
        <a:xfrm>
          <a:off x="8699500" y="162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96995</xdr:rowOff>
    </xdr:from>
    <xdr:ext cx="534377" cy="259045"/>
    <xdr:sp macro="" textlink="">
      <xdr:nvSpPr>
        <xdr:cNvPr id="473" name="テキスト ボックス 472"/>
        <xdr:cNvSpPr txBox="1"/>
      </xdr:nvSpPr>
      <xdr:spPr>
        <a:xfrm>
          <a:off x="8483111" y="1604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98552</xdr:rowOff>
    </xdr:from>
    <xdr:to>
      <xdr:col>23</xdr:col>
      <xdr:colOff>517525</xdr:colOff>
      <xdr:row>39</xdr:row>
      <xdr:rowOff>98813</xdr:rowOff>
    </xdr:to>
    <xdr:cxnSp macro="">
      <xdr:nvCxnSpPr>
        <xdr:cNvPr id="504" name="直線コネクタ 503"/>
        <xdr:cNvCxnSpPr/>
      </xdr:nvCxnSpPr>
      <xdr:spPr>
        <a:xfrm>
          <a:off x="15481300" y="6785102"/>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98552</xdr:rowOff>
    </xdr:from>
    <xdr:to>
      <xdr:col>22</xdr:col>
      <xdr:colOff>365125</xdr:colOff>
      <xdr:row>39</xdr:row>
      <xdr:rowOff>98715</xdr:rowOff>
    </xdr:to>
    <xdr:cxnSp macro="">
      <xdr:nvCxnSpPr>
        <xdr:cNvPr id="507" name="直線コネクタ 506"/>
        <xdr:cNvCxnSpPr/>
      </xdr:nvCxnSpPr>
      <xdr:spPr>
        <a:xfrm flipV="1">
          <a:off x="14592300" y="678510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98617</xdr:rowOff>
    </xdr:from>
    <xdr:to>
      <xdr:col>21</xdr:col>
      <xdr:colOff>161925</xdr:colOff>
      <xdr:row>39</xdr:row>
      <xdr:rowOff>98715</xdr:rowOff>
    </xdr:to>
    <xdr:cxnSp macro="">
      <xdr:nvCxnSpPr>
        <xdr:cNvPr id="510" name="直線コネクタ 509"/>
        <xdr:cNvCxnSpPr/>
      </xdr:nvCxnSpPr>
      <xdr:spPr>
        <a:xfrm>
          <a:off x="13703300" y="678516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91237</xdr:rowOff>
    </xdr:from>
    <xdr:to>
      <xdr:col>19</xdr:col>
      <xdr:colOff>644525</xdr:colOff>
      <xdr:row>39</xdr:row>
      <xdr:rowOff>98617</xdr:rowOff>
    </xdr:to>
    <xdr:cxnSp macro="">
      <xdr:nvCxnSpPr>
        <xdr:cNvPr id="513" name="直線コネクタ 512"/>
        <xdr:cNvCxnSpPr/>
      </xdr:nvCxnSpPr>
      <xdr:spPr>
        <a:xfrm>
          <a:off x="12814300" y="6777787"/>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48013</xdr:rowOff>
    </xdr:from>
    <xdr:to>
      <xdr:col>23</xdr:col>
      <xdr:colOff>568325</xdr:colOff>
      <xdr:row>39</xdr:row>
      <xdr:rowOff>149613</xdr:rowOff>
    </xdr:to>
    <xdr:sp macro="" textlink="">
      <xdr:nvSpPr>
        <xdr:cNvPr id="523" name="円/楕円 522"/>
        <xdr:cNvSpPr/>
      </xdr:nvSpPr>
      <xdr:spPr>
        <a:xfrm>
          <a:off x="162687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134390</xdr:rowOff>
    </xdr:from>
    <xdr:ext cx="249299" cy="259045"/>
    <xdr:sp macro="" textlink="">
      <xdr:nvSpPr>
        <xdr:cNvPr id="524" name="災害復旧事業費該当値テキスト"/>
        <xdr:cNvSpPr txBox="1"/>
      </xdr:nvSpPr>
      <xdr:spPr>
        <a:xfrm>
          <a:off x="16370300" y="664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47752</xdr:rowOff>
    </xdr:from>
    <xdr:to>
      <xdr:col>22</xdr:col>
      <xdr:colOff>415925</xdr:colOff>
      <xdr:row>39</xdr:row>
      <xdr:rowOff>149352</xdr:rowOff>
    </xdr:to>
    <xdr:sp macro="" textlink="">
      <xdr:nvSpPr>
        <xdr:cNvPr id="525" name="円/楕円 524"/>
        <xdr:cNvSpPr/>
      </xdr:nvSpPr>
      <xdr:spPr>
        <a:xfrm>
          <a:off x="1543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140479</xdr:rowOff>
    </xdr:from>
    <xdr:ext cx="313932" cy="259045"/>
    <xdr:sp macro="" textlink="">
      <xdr:nvSpPr>
        <xdr:cNvPr id="526" name="テキスト ボックス 525"/>
        <xdr:cNvSpPr txBox="1"/>
      </xdr:nvSpPr>
      <xdr:spPr>
        <a:xfrm>
          <a:off x="15324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47915</xdr:rowOff>
    </xdr:from>
    <xdr:to>
      <xdr:col>21</xdr:col>
      <xdr:colOff>212725</xdr:colOff>
      <xdr:row>39</xdr:row>
      <xdr:rowOff>149515</xdr:rowOff>
    </xdr:to>
    <xdr:sp macro="" textlink="">
      <xdr:nvSpPr>
        <xdr:cNvPr id="527" name="円/楕円 526"/>
        <xdr:cNvSpPr/>
      </xdr:nvSpPr>
      <xdr:spPr>
        <a:xfrm>
          <a:off x="14541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140642</xdr:rowOff>
    </xdr:from>
    <xdr:ext cx="249299" cy="259045"/>
    <xdr:sp macro="" textlink="">
      <xdr:nvSpPr>
        <xdr:cNvPr id="528" name="テキスト ボックス 527"/>
        <xdr:cNvSpPr txBox="1"/>
      </xdr:nvSpPr>
      <xdr:spPr>
        <a:xfrm>
          <a:off x="14467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47817</xdr:rowOff>
    </xdr:from>
    <xdr:to>
      <xdr:col>20</xdr:col>
      <xdr:colOff>9525</xdr:colOff>
      <xdr:row>39</xdr:row>
      <xdr:rowOff>149417</xdr:rowOff>
    </xdr:to>
    <xdr:sp macro="" textlink="">
      <xdr:nvSpPr>
        <xdr:cNvPr id="529" name="円/楕円 528"/>
        <xdr:cNvSpPr/>
      </xdr:nvSpPr>
      <xdr:spPr>
        <a:xfrm>
          <a:off x="13652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140544</xdr:rowOff>
    </xdr:from>
    <xdr:ext cx="249299" cy="259045"/>
    <xdr:sp macro="" textlink="">
      <xdr:nvSpPr>
        <xdr:cNvPr id="530" name="テキスト ボックス 529"/>
        <xdr:cNvSpPr txBox="1"/>
      </xdr:nvSpPr>
      <xdr:spPr>
        <a:xfrm>
          <a:off x="13578649"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40437</xdr:rowOff>
    </xdr:from>
    <xdr:to>
      <xdr:col>18</xdr:col>
      <xdr:colOff>492125</xdr:colOff>
      <xdr:row>39</xdr:row>
      <xdr:rowOff>142037</xdr:rowOff>
    </xdr:to>
    <xdr:sp macro="" textlink="">
      <xdr:nvSpPr>
        <xdr:cNvPr id="531" name="円/楕円 530"/>
        <xdr:cNvSpPr/>
      </xdr:nvSpPr>
      <xdr:spPr>
        <a:xfrm>
          <a:off x="12763500" y="67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133164</xdr:rowOff>
    </xdr:from>
    <xdr:ext cx="378565" cy="259045"/>
    <xdr:sp macro="" textlink="">
      <xdr:nvSpPr>
        <xdr:cNvPr id="532" name="テキスト ボックス 531"/>
        <xdr:cNvSpPr txBox="1"/>
      </xdr:nvSpPr>
      <xdr:spPr>
        <a:xfrm>
          <a:off x="12625017" y="681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163646</xdr:rowOff>
    </xdr:from>
    <xdr:to>
      <xdr:col>23</xdr:col>
      <xdr:colOff>517525</xdr:colOff>
      <xdr:row>76</xdr:row>
      <xdr:rowOff>34640</xdr:rowOff>
    </xdr:to>
    <xdr:cxnSp macro="">
      <xdr:nvCxnSpPr>
        <xdr:cNvPr id="610" name="直線コネクタ 609"/>
        <xdr:cNvCxnSpPr/>
      </xdr:nvCxnSpPr>
      <xdr:spPr>
        <a:xfrm>
          <a:off x="15481300" y="13022396"/>
          <a:ext cx="8382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1"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150025</xdr:rowOff>
    </xdr:from>
    <xdr:to>
      <xdr:col>22</xdr:col>
      <xdr:colOff>365125</xdr:colOff>
      <xdr:row>75</xdr:row>
      <xdr:rowOff>163646</xdr:rowOff>
    </xdr:to>
    <xdr:cxnSp macro="">
      <xdr:nvCxnSpPr>
        <xdr:cNvPr id="613" name="直線コネクタ 612"/>
        <xdr:cNvCxnSpPr/>
      </xdr:nvCxnSpPr>
      <xdr:spPr>
        <a:xfrm>
          <a:off x="14592300" y="13008775"/>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5" name="テキスト ボックス 614"/>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135604</xdr:rowOff>
    </xdr:from>
    <xdr:to>
      <xdr:col>21</xdr:col>
      <xdr:colOff>161925</xdr:colOff>
      <xdr:row>75</xdr:row>
      <xdr:rowOff>150025</xdr:rowOff>
    </xdr:to>
    <xdr:cxnSp macro="">
      <xdr:nvCxnSpPr>
        <xdr:cNvPr id="616" name="直線コネクタ 615"/>
        <xdr:cNvCxnSpPr/>
      </xdr:nvCxnSpPr>
      <xdr:spPr>
        <a:xfrm>
          <a:off x="13703300" y="12994354"/>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129394</xdr:rowOff>
    </xdr:from>
    <xdr:to>
      <xdr:col>19</xdr:col>
      <xdr:colOff>644525</xdr:colOff>
      <xdr:row>75</xdr:row>
      <xdr:rowOff>135604</xdr:rowOff>
    </xdr:to>
    <xdr:cxnSp macro="">
      <xdr:nvCxnSpPr>
        <xdr:cNvPr id="619" name="直線コネクタ 618"/>
        <xdr:cNvCxnSpPr/>
      </xdr:nvCxnSpPr>
      <xdr:spPr>
        <a:xfrm>
          <a:off x="12814300" y="1298814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155290</xdr:rowOff>
    </xdr:from>
    <xdr:to>
      <xdr:col>23</xdr:col>
      <xdr:colOff>568325</xdr:colOff>
      <xdr:row>76</xdr:row>
      <xdr:rowOff>85440</xdr:rowOff>
    </xdr:to>
    <xdr:sp macro="" textlink="">
      <xdr:nvSpPr>
        <xdr:cNvPr id="629" name="円/楕円 628"/>
        <xdr:cNvSpPr/>
      </xdr:nvSpPr>
      <xdr:spPr>
        <a:xfrm>
          <a:off x="16268700" y="130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6716</xdr:rowOff>
    </xdr:from>
    <xdr:ext cx="534377" cy="259045"/>
    <xdr:sp macro="" textlink="">
      <xdr:nvSpPr>
        <xdr:cNvPr id="630" name="公債費該当値テキスト"/>
        <xdr:cNvSpPr txBox="1"/>
      </xdr:nvSpPr>
      <xdr:spPr>
        <a:xfrm>
          <a:off x="16370300" y="128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112846</xdr:rowOff>
    </xdr:from>
    <xdr:to>
      <xdr:col>22</xdr:col>
      <xdr:colOff>415925</xdr:colOff>
      <xdr:row>76</xdr:row>
      <xdr:rowOff>42996</xdr:rowOff>
    </xdr:to>
    <xdr:sp macro="" textlink="">
      <xdr:nvSpPr>
        <xdr:cNvPr id="631" name="円/楕円 630"/>
        <xdr:cNvSpPr/>
      </xdr:nvSpPr>
      <xdr:spPr>
        <a:xfrm>
          <a:off x="15430500" y="129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59523</xdr:rowOff>
    </xdr:from>
    <xdr:ext cx="534377" cy="259045"/>
    <xdr:sp macro="" textlink="">
      <xdr:nvSpPr>
        <xdr:cNvPr id="632" name="テキスト ボックス 631"/>
        <xdr:cNvSpPr txBox="1"/>
      </xdr:nvSpPr>
      <xdr:spPr>
        <a:xfrm>
          <a:off x="15214111" y="127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99225</xdr:rowOff>
    </xdr:from>
    <xdr:to>
      <xdr:col>21</xdr:col>
      <xdr:colOff>212725</xdr:colOff>
      <xdr:row>76</xdr:row>
      <xdr:rowOff>29375</xdr:rowOff>
    </xdr:to>
    <xdr:sp macro="" textlink="">
      <xdr:nvSpPr>
        <xdr:cNvPr id="633" name="円/楕円 632"/>
        <xdr:cNvSpPr/>
      </xdr:nvSpPr>
      <xdr:spPr>
        <a:xfrm>
          <a:off x="14541500" y="129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20502</xdr:rowOff>
    </xdr:from>
    <xdr:ext cx="534377" cy="259045"/>
    <xdr:sp macro="" textlink="">
      <xdr:nvSpPr>
        <xdr:cNvPr id="634" name="テキスト ボックス 633"/>
        <xdr:cNvSpPr txBox="1"/>
      </xdr:nvSpPr>
      <xdr:spPr>
        <a:xfrm>
          <a:off x="14325111" y="130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84804</xdr:rowOff>
    </xdr:from>
    <xdr:to>
      <xdr:col>20</xdr:col>
      <xdr:colOff>9525</xdr:colOff>
      <xdr:row>76</xdr:row>
      <xdr:rowOff>14954</xdr:rowOff>
    </xdr:to>
    <xdr:sp macro="" textlink="">
      <xdr:nvSpPr>
        <xdr:cNvPr id="635" name="円/楕円 634"/>
        <xdr:cNvSpPr/>
      </xdr:nvSpPr>
      <xdr:spPr>
        <a:xfrm>
          <a:off x="13652500" y="129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6081</xdr:rowOff>
    </xdr:from>
    <xdr:ext cx="534377" cy="259045"/>
    <xdr:sp macro="" textlink="">
      <xdr:nvSpPr>
        <xdr:cNvPr id="636" name="テキスト ボックス 635"/>
        <xdr:cNvSpPr txBox="1"/>
      </xdr:nvSpPr>
      <xdr:spPr>
        <a:xfrm>
          <a:off x="13436111" y="130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78594</xdr:rowOff>
    </xdr:from>
    <xdr:to>
      <xdr:col>18</xdr:col>
      <xdr:colOff>492125</xdr:colOff>
      <xdr:row>76</xdr:row>
      <xdr:rowOff>8744</xdr:rowOff>
    </xdr:to>
    <xdr:sp macro="" textlink="">
      <xdr:nvSpPr>
        <xdr:cNvPr id="637" name="円/楕円 636"/>
        <xdr:cNvSpPr/>
      </xdr:nvSpPr>
      <xdr:spPr>
        <a:xfrm>
          <a:off x="12763500" y="129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171321</xdr:rowOff>
    </xdr:from>
    <xdr:ext cx="534377" cy="259045"/>
    <xdr:sp macro="" textlink="">
      <xdr:nvSpPr>
        <xdr:cNvPr id="638" name="テキスト ボックス 637"/>
        <xdr:cNvSpPr txBox="1"/>
      </xdr:nvSpPr>
      <xdr:spPr>
        <a:xfrm>
          <a:off x="12547111" y="130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162606</xdr:rowOff>
    </xdr:from>
    <xdr:to>
      <xdr:col>23</xdr:col>
      <xdr:colOff>517525</xdr:colOff>
      <xdr:row>98</xdr:row>
      <xdr:rowOff>42408</xdr:rowOff>
    </xdr:to>
    <xdr:cxnSp macro="">
      <xdr:nvCxnSpPr>
        <xdr:cNvPr id="665" name="直線コネクタ 664"/>
        <xdr:cNvCxnSpPr/>
      </xdr:nvCxnSpPr>
      <xdr:spPr>
        <a:xfrm flipV="1">
          <a:off x="15481300" y="16793256"/>
          <a:ext cx="8382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42408</xdr:rowOff>
    </xdr:from>
    <xdr:to>
      <xdr:col>22</xdr:col>
      <xdr:colOff>365125</xdr:colOff>
      <xdr:row>98</xdr:row>
      <xdr:rowOff>135082</xdr:rowOff>
    </xdr:to>
    <xdr:cxnSp macro="">
      <xdr:nvCxnSpPr>
        <xdr:cNvPr id="668" name="直線コネクタ 667"/>
        <xdr:cNvCxnSpPr/>
      </xdr:nvCxnSpPr>
      <xdr:spPr>
        <a:xfrm flipV="1">
          <a:off x="14592300" y="16844508"/>
          <a:ext cx="889000" cy="9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70" name="テキスト ボックス 669"/>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92700</xdr:rowOff>
    </xdr:from>
    <xdr:to>
      <xdr:col>21</xdr:col>
      <xdr:colOff>161925</xdr:colOff>
      <xdr:row>98</xdr:row>
      <xdr:rowOff>135082</xdr:rowOff>
    </xdr:to>
    <xdr:cxnSp macro="">
      <xdr:nvCxnSpPr>
        <xdr:cNvPr id="671" name="直線コネクタ 670"/>
        <xdr:cNvCxnSpPr/>
      </xdr:nvCxnSpPr>
      <xdr:spPr>
        <a:xfrm>
          <a:off x="13703300" y="16723350"/>
          <a:ext cx="889000" cy="2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92700</xdr:rowOff>
    </xdr:from>
    <xdr:to>
      <xdr:col>19</xdr:col>
      <xdr:colOff>644525</xdr:colOff>
      <xdr:row>98</xdr:row>
      <xdr:rowOff>100199</xdr:rowOff>
    </xdr:to>
    <xdr:cxnSp macro="">
      <xdr:nvCxnSpPr>
        <xdr:cNvPr id="674" name="直線コネクタ 673"/>
        <xdr:cNvCxnSpPr/>
      </xdr:nvCxnSpPr>
      <xdr:spPr>
        <a:xfrm flipV="1">
          <a:off x="12814300" y="16723350"/>
          <a:ext cx="889000" cy="1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111806</xdr:rowOff>
    </xdr:from>
    <xdr:to>
      <xdr:col>23</xdr:col>
      <xdr:colOff>568325</xdr:colOff>
      <xdr:row>98</xdr:row>
      <xdr:rowOff>41956</xdr:rowOff>
    </xdr:to>
    <xdr:sp macro="" textlink="">
      <xdr:nvSpPr>
        <xdr:cNvPr id="684" name="円/楕円 683"/>
        <xdr:cNvSpPr/>
      </xdr:nvSpPr>
      <xdr:spPr>
        <a:xfrm>
          <a:off x="16268700" y="167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90233</xdr:rowOff>
    </xdr:from>
    <xdr:ext cx="469744" cy="259045"/>
    <xdr:sp macro="" textlink="">
      <xdr:nvSpPr>
        <xdr:cNvPr id="685" name="積立金該当値テキスト"/>
        <xdr:cNvSpPr txBox="1"/>
      </xdr:nvSpPr>
      <xdr:spPr>
        <a:xfrm>
          <a:off x="16370300" y="167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163058</xdr:rowOff>
    </xdr:from>
    <xdr:to>
      <xdr:col>22</xdr:col>
      <xdr:colOff>415925</xdr:colOff>
      <xdr:row>98</xdr:row>
      <xdr:rowOff>93208</xdr:rowOff>
    </xdr:to>
    <xdr:sp macro="" textlink="">
      <xdr:nvSpPr>
        <xdr:cNvPr id="686" name="円/楕円 685"/>
        <xdr:cNvSpPr/>
      </xdr:nvSpPr>
      <xdr:spPr>
        <a:xfrm>
          <a:off x="15430500" y="167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84335</xdr:rowOff>
    </xdr:from>
    <xdr:ext cx="469744" cy="259045"/>
    <xdr:sp macro="" textlink="">
      <xdr:nvSpPr>
        <xdr:cNvPr id="687" name="テキスト ボックス 686"/>
        <xdr:cNvSpPr txBox="1"/>
      </xdr:nvSpPr>
      <xdr:spPr>
        <a:xfrm>
          <a:off x="15246427" y="1688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84282</xdr:rowOff>
    </xdr:from>
    <xdr:to>
      <xdr:col>21</xdr:col>
      <xdr:colOff>212725</xdr:colOff>
      <xdr:row>99</xdr:row>
      <xdr:rowOff>14432</xdr:rowOff>
    </xdr:to>
    <xdr:sp macro="" textlink="">
      <xdr:nvSpPr>
        <xdr:cNvPr id="688" name="円/楕円 687"/>
        <xdr:cNvSpPr/>
      </xdr:nvSpPr>
      <xdr:spPr>
        <a:xfrm>
          <a:off x="14541500" y="168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5559</xdr:rowOff>
    </xdr:from>
    <xdr:ext cx="378565" cy="259045"/>
    <xdr:sp macro="" textlink="">
      <xdr:nvSpPr>
        <xdr:cNvPr id="689" name="テキスト ボックス 688"/>
        <xdr:cNvSpPr txBox="1"/>
      </xdr:nvSpPr>
      <xdr:spPr>
        <a:xfrm>
          <a:off x="14403017" y="16979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41900</xdr:rowOff>
    </xdr:from>
    <xdr:to>
      <xdr:col>20</xdr:col>
      <xdr:colOff>9525</xdr:colOff>
      <xdr:row>97</xdr:row>
      <xdr:rowOff>143500</xdr:rowOff>
    </xdr:to>
    <xdr:sp macro="" textlink="">
      <xdr:nvSpPr>
        <xdr:cNvPr id="690" name="円/楕円 689"/>
        <xdr:cNvSpPr/>
      </xdr:nvSpPr>
      <xdr:spPr>
        <a:xfrm>
          <a:off x="13652500" y="166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134627</xdr:rowOff>
    </xdr:from>
    <xdr:ext cx="469744" cy="259045"/>
    <xdr:sp macro="" textlink="">
      <xdr:nvSpPr>
        <xdr:cNvPr id="691" name="テキスト ボックス 690"/>
        <xdr:cNvSpPr txBox="1"/>
      </xdr:nvSpPr>
      <xdr:spPr>
        <a:xfrm>
          <a:off x="13468427" y="1676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49399</xdr:rowOff>
    </xdr:from>
    <xdr:to>
      <xdr:col>18</xdr:col>
      <xdr:colOff>492125</xdr:colOff>
      <xdr:row>98</xdr:row>
      <xdr:rowOff>150999</xdr:rowOff>
    </xdr:to>
    <xdr:sp macro="" textlink="">
      <xdr:nvSpPr>
        <xdr:cNvPr id="692" name="円/楕円 691"/>
        <xdr:cNvSpPr/>
      </xdr:nvSpPr>
      <xdr:spPr>
        <a:xfrm>
          <a:off x="12763500" y="168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142126</xdr:rowOff>
    </xdr:from>
    <xdr:ext cx="378565" cy="259045"/>
    <xdr:sp macro="" textlink="">
      <xdr:nvSpPr>
        <xdr:cNvPr id="693" name="テキスト ボックス 692"/>
        <xdr:cNvSpPr txBox="1"/>
      </xdr:nvSpPr>
      <xdr:spPr>
        <a:xfrm>
          <a:off x="12625017" y="16944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58775</xdr:rowOff>
    </xdr:from>
    <xdr:to>
      <xdr:col>32</xdr:col>
      <xdr:colOff>187325</xdr:colOff>
      <xdr:row>30</xdr:row>
      <xdr:rowOff>64719</xdr:rowOff>
    </xdr:to>
    <xdr:cxnSp macro="">
      <xdr:nvCxnSpPr>
        <xdr:cNvPr id="720" name="直線コネクタ 719"/>
        <xdr:cNvCxnSpPr/>
      </xdr:nvCxnSpPr>
      <xdr:spPr>
        <a:xfrm>
          <a:off x="21323300" y="5202275"/>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170654</xdr:rowOff>
    </xdr:from>
    <xdr:ext cx="378565" cy="259045"/>
    <xdr:sp macro="" textlink="">
      <xdr:nvSpPr>
        <xdr:cNvPr id="721" name="投資及び出資金平均値テキスト"/>
        <xdr:cNvSpPr txBox="1"/>
      </xdr:nvSpPr>
      <xdr:spPr>
        <a:xfrm>
          <a:off x="22212300" y="6342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50546</xdr:rowOff>
    </xdr:from>
    <xdr:to>
      <xdr:col>31</xdr:col>
      <xdr:colOff>34925</xdr:colOff>
      <xdr:row>30</xdr:row>
      <xdr:rowOff>58775</xdr:rowOff>
    </xdr:to>
    <xdr:cxnSp macro="">
      <xdr:nvCxnSpPr>
        <xdr:cNvPr id="723" name="直線コネクタ 722"/>
        <xdr:cNvCxnSpPr/>
      </xdr:nvCxnSpPr>
      <xdr:spPr>
        <a:xfrm>
          <a:off x="20434300" y="519404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60012</xdr:rowOff>
    </xdr:from>
    <xdr:ext cx="378565" cy="259045"/>
    <xdr:sp macro="" textlink="">
      <xdr:nvSpPr>
        <xdr:cNvPr id="725" name="テキスト ボックス 724"/>
        <xdr:cNvSpPr txBox="1"/>
      </xdr:nvSpPr>
      <xdr:spPr>
        <a:xfrm>
          <a:off x="21134017" y="640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45060</xdr:rowOff>
    </xdr:from>
    <xdr:to>
      <xdr:col>29</xdr:col>
      <xdr:colOff>517525</xdr:colOff>
      <xdr:row>30</xdr:row>
      <xdr:rowOff>50546</xdr:rowOff>
    </xdr:to>
    <xdr:cxnSp macro="">
      <xdr:nvCxnSpPr>
        <xdr:cNvPr id="726" name="直線コネクタ 725"/>
        <xdr:cNvCxnSpPr/>
      </xdr:nvCxnSpPr>
      <xdr:spPr>
        <a:xfrm>
          <a:off x="19545300" y="518856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99331</xdr:rowOff>
    </xdr:from>
    <xdr:ext cx="378565" cy="259045"/>
    <xdr:sp macro="" textlink="">
      <xdr:nvSpPr>
        <xdr:cNvPr id="728" name="テキスト ボックス 727"/>
        <xdr:cNvSpPr txBox="1"/>
      </xdr:nvSpPr>
      <xdr:spPr>
        <a:xfrm>
          <a:off x="20245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42316</xdr:rowOff>
    </xdr:from>
    <xdr:to>
      <xdr:col>28</xdr:col>
      <xdr:colOff>314325</xdr:colOff>
      <xdr:row>30</xdr:row>
      <xdr:rowOff>45060</xdr:rowOff>
    </xdr:to>
    <xdr:cxnSp macro="">
      <xdr:nvCxnSpPr>
        <xdr:cNvPr id="729" name="直線コネクタ 728"/>
        <xdr:cNvCxnSpPr/>
      </xdr:nvCxnSpPr>
      <xdr:spPr>
        <a:xfrm>
          <a:off x="18656300" y="518581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102531</xdr:rowOff>
    </xdr:from>
    <xdr:ext cx="378565" cy="259045"/>
    <xdr:sp macro="" textlink="">
      <xdr:nvSpPr>
        <xdr:cNvPr id="731" name="テキスト ボックス 730"/>
        <xdr:cNvSpPr txBox="1"/>
      </xdr:nvSpPr>
      <xdr:spPr>
        <a:xfrm>
          <a:off x="19356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99788</xdr:rowOff>
    </xdr:from>
    <xdr:ext cx="378565" cy="259045"/>
    <xdr:sp macro="" textlink="">
      <xdr:nvSpPr>
        <xdr:cNvPr id="733" name="テキスト ボックス 732"/>
        <xdr:cNvSpPr txBox="1"/>
      </xdr:nvSpPr>
      <xdr:spPr>
        <a:xfrm>
          <a:off x="18467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13919</xdr:rowOff>
    </xdr:from>
    <xdr:to>
      <xdr:col>32</xdr:col>
      <xdr:colOff>238125</xdr:colOff>
      <xdr:row>30</xdr:row>
      <xdr:rowOff>115519</xdr:rowOff>
    </xdr:to>
    <xdr:sp macro="" textlink="">
      <xdr:nvSpPr>
        <xdr:cNvPr id="739" name="円/楕円 738"/>
        <xdr:cNvSpPr/>
      </xdr:nvSpPr>
      <xdr:spPr>
        <a:xfrm>
          <a:off x="22110700" y="51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138396</xdr:rowOff>
    </xdr:from>
    <xdr:ext cx="469744" cy="259045"/>
    <xdr:sp macro="" textlink="">
      <xdr:nvSpPr>
        <xdr:cNvPr id="740" name="投資及び出資金該当値テキスト"/>
        <xdr:cNvSpPr txBox="1"/>
      </xdr:nvSpPr>
      <xdr:spPr>
        <a:xfrm>
          <a:off x="22212300" y="511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7975</xdr:rowOff>
    </xdr:from>
    <xdr:to>
      <xdr:col>31</xdr:col>
      <xdr:colOff>85725</xdr:colOff>
      <xdr:row>30</xdr:row>
      <xdr:rowOff>109575</xdr:rowOff>
    </xdr:to>
    <xdr:sp macro="" textlink="">
      <xdr:nvSpPr>
        <xdr:cNvPr id="741" name="円/楕円 740"/>
        <xdr:cNvSpPr/>
      </xdr:nvSpPr>
      <xdr:spPr>
        <a:xfrm>
          <a:off x="21272500" y="5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126102</xdr:rowOff>
    </xdr:from>
    <xdr:ext cx="469744" cy="259045"/>
    <xdr:sp macro="" textlink="">
      <xdr:nvSpPr>
        <xdr:cNvPr id="742" name="テキスト ボックス 741"/>
        <xdr:cNvSpPr txBox="1"/>
      </xdr:nvSpPr>
      <xdr:spPr>
        <a:xfrm>
          <a:off x="21088427" y="4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171196</xdr:rowOff>
    </xdr:from>
    <xdr:to>
      <xdr:col>29</xdr:col>
      <xdr:colOff>568325</xdr:colOff>
      <xdr:row>30</xdr:row>
      <xdr:rowOff>101346</xdr:rowOff>
    </xdr:to>
    <xdr:sp macro="" textlink="">
      <xdr:nvSpPr>
        <xdr:cNvPr id="743" name="円/楕円 742"/>
        <xdr:cNvSpPr/>
      </xdr:nvSpPr>
      <xdr:spPr>
        <a:xfrm>
          <a:off x="20383500" y="51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117873</xdr:rowOff>
    </xdr:from>
    <xdr:ext cx="469744" cy="259045"/>
    <xdr:sp macro="" textlink="">
      <xdr:nvSpPr>
        <xdr:cNvPr id="744" name="テキスト ボックス 743"/>
        <xdr:cNvSpPr txBox="1"/>
      </xdr:nvSpPr>
      <xdr:spPr>
        <a:xfrm>
          <a:off x="20199427" y="491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165710</xdr:rowOff>
    </xdr:from>
    <xdr:to>
      <xdr:col>28</xdr:col>
      <xdr:colOff>365125</xdr:colOff>
      <xdr:row>30</xdr:row>
      <xdr:rowOff>95860</xdr:rowOff>
    </xdr:to>
    <xdr:sp macro="" textlink="">
      <xdr:nvSpPr>
        <xdr:cNvPr id="745" name="円/楕円 744"/>
        <xdr:cNvSpPr/>
      </xdr:nvSpPr>
      <xdr:spPr>
        <a:xfrm>
          <a:off x="19494500" y="51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112387</xdr:rowOff>
    </xdr:from>
    <xdr:ext cx="469744" cy="259045"/>
    <xdr:sp macro="" textlink="">
      <xdr:nvSpPr>
        <xdr:cNvPr id="746" name="テキスト ボックス 745"/>
        <xdr:cNvSpPr txBox="1"/>
      </xdr:nvSpPr>
      <xdr:spPr>
        <a:xfrm>
          <a:off x="19310427" y="49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162966</xdr:rowOff>
    </xdr:from>
    <xdr:to>
      <xdr:col>27</xdr:col>
      <xdr:colOff>161925</xdr:colOff>
      <xdr:row>30</xdr:row>
      <xdr:rowOff>93116</xdr:rowOff>
    </xdr:to>
    <xdr:sp macro="" textlink="">
      <xdr:nvSpPr>
        <xdr:cNvPr id="747" name="円/楕円 746"/>
        <xdr:cNvSpPr/>
      </xdr:nvSpPr>
      <xdr:spPr>
        <a:xfrm>
          <a:off x="18605500" y="51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109643</xdr:rowOff>
    </xdr:from>
    <xdr:ext cx="469744" cy="259045"/>
    <xdr:sp macro="" textlink="">
      <xdr:nvSpPr>
        <xdr:cNvPr id="748" name="テキスト ボックス 747"/>
        <xdr:cNvSpPr txBox="1"/>
      </xdr:nvSpPr>
      <xdr:spPr>
        <a:xfrm>
          <a:off x="18421427" y="49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67005</xdr:rowOff>
    </xdr:from>
    <xdr:to>
      <xdr:col>32</xdr:col>
      <xdr:colOff>187325</xdr:colOff>
      <xdr:row>58</xdr:row>
      <xdr:rowOff>67371</xdr:rowOff>
    </xdr:to>
    <xdr:cxnSp macro="">
      <xdr:nvCxnSpPr>
        <xdr:cNvPr id="775" name="直線コネクタ 774"/>
        <xdr:cNvCxnSpPr/>
      </xdr:nvCxnSpPr>
      <xdr:spPr>
        <a:xfrm>
          <a:off x="21323300" y="10011105"/>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65543</xdr:rowOff>
    </xdr:from>
    <xdr:to>
      <xdr:col>31</xdr:col>
      <xdr:colOff>34925</xdr:colOff>
      <xdr:row>58</xdr:row>
      <xdr:rowOff>67005</xdr:rowOff>
    </xdr:to>
    <xdr:cxnSp macro="">
      <xdr:nvCxnSpPr>
        <xdr:cNvPr id="778" name="直線コネクタ 777"/>
        <xdr:cNvCxnSpPr/>
      </xdr:nvCxnSpPr>
      <xdr:spPr>
        <a:xfrm>
          <a:off x="20434300" y="1000964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65177</xdr:rowOff>
    </xdr:from>
    <xdr:to>
      <xdr:col>29</xdr:col>
      <xdr:colOff>517525</xdr:colOff>
      <xdr:row>58</xdr:row>
      <xdr:rowOff>65543</xdr:rowOff>
    </xdr:to>
    <xdr:cxnSp macro="">
      <xdr:nvCxnSpPr>
        <xdr:cNvPr id="781" name="直線コネクタ 780"/>
        <xdr:cNvCxnSpPr/>
      </xdr:nvCxnSpPr>
      <xdr:spPr>
        <a:xfrm>
          <a:off x="19545300" y="1000927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65177</xdr:rowOff>
    </xdr:from>
    <xdr:to>
      <xdr:col>28</xdr:col>
      <xdr:colOff>314325</xdr:colOff>
      <xdr:row>58</xdr:row>
      <xdr:rowOff>66868</xdr:rowOff>
    </xdr:to>
    <xdr:cxnSp macro="">
      <xdr:nvCxnSpPr>
        <xdr:cNvPr id="784" name="直線コネクタ 783"/>
        <xdr:cNvCxnSpPr/>
      </xdr:nvCxnSpPr>
      <xdr:spPr>
        <a:xfrm flipV="1">
          <a:off x="18656300" y="10009277"/>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16571</xdr:rowOff>
    </xdr:from>
    <xdr:to>
      <xdr:col>32</xdr:col>
      <xdr:colOff>238125</xdr:colOff>
      <xdr:row>58</xdr:row>
      <xdr:rowOff>118171</xdr:rowOff>
    </xdr:to>
    <xdr:sp macro="" textlink="">
      <xdr:nvSpPr>
        <xdr:cNvPr id="794" name="円/楕円 793"/>
        <xdr:cNvSpPr/>
      </xdr:nvSpPr>
      <xdr:spPr>
        <a:xfrm>
          <a:off x="22110700" y="99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102948</xdr:rowOff>
    </xdr:from>
    <xdr:ext cx="469744" cy="259045"/>
    <xdr:sp macro="" textlink="">
      <xdr:nvSpPr>
        <xdr:cNvPr id="795" name="貸付金該当値テキスト"/>
        <xdr:cNvSpPr txBox="1"/>
      </xdr:nvSpPr>
      <xdr:spPr>
        <a:xfrm>
          <a:off x="22212300" y="987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16205</xdr:rowOff>
    </xdr:from>
    <xdr:to>
      <xdr:col>31</xdr:col>
      <xdr:colOff>85725</xdr:colOff>
      <xdr:row>58</xdr:row>
      <xdr:rowOff>117805</xdr:rowOff>
    </xdr:to>
    <xdr:sp macro="" textlink="">
      <xdr:nvSpPr>
        <xdr:cNvPr id="796" name="円/楕円 795"/>
        <xdr:cNvSpPr/>
      </xdr:nvSpPr>
      <xdr:spPr>
        <a:xfrm>
          <a:off x="212725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108932</xdr:rowOff>
    </xdr:from>
    <xdr:ext cx="469744" cy="259045"/>
    <xdr:sp macro="" textlink="">
      <xdr:nvSpPr>
        <xdr:cNvPr id="797" name="テキスト ボックス 796"/>
        <xdr:cNvSpPr txBox="1"/>
      </xdr:nvSpPr>
      <xdr:spPr>
        <a:xfrm>
          <a:off x="21088427" y="100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14743</xdr:rowOff>
    </xdr:from>
    <xdr:to>
      <xdr:col>29</xdr:col>
      <xdr:colOff>568325</xdr:colOff>
      <xdr:row>58</xdr:row>
      <xdr:rowOff>116343</xdr:rowOff>
    </xdr:to>
    <xdr:sp macro="" textlink="">
      <xdr:nvSpPr>
        <xdr:cNvPr id="798" name="円/楕円 797"/>
        <xdr:cNvSpPr/>
      </xdr:nvSpPr>
      <xdr:spPr>
        <a:xfrm>
          <a:off x="20383500" y="99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107470</xdr:rowOff>
    </xdr:from>
    <xdr:ext cx="469744" cy="259045"/>
    <xdr:sp macro="" textlink="">
      <xdr:nvSpPr>
        <xdr:cNvPr id="799" name="テキスト ボックス 798"/>
        <xdr:cNvSpPr txBox="1"/>
      </xdr:nvSpPr>
      <xdr:spPr>
        <a:xfrm>
          <a:off x="20199427" y="100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14377</xdr:rowOff>
    </xdr:from>
    <xdr:to>
      <xdr:col>28</xdr:col>
      <xdr:colOff>365125</xdr:colOff>
      <xdr:row>58</xdr:row>
      <xdr:rowOff>115977</xdr:rowOff>
    </xdr:to>
    <xdr:sp macro="" textlink="">
      <xdr:nvSpPr>
        <xdr:cNvPr id="800" name="円/楕円 799"/>
        <xdr:cNvSpPr/>
      </xdr:nvSpPr>
      <xdr:spPr>
        <a:xfrm>
          <a:off x="19494500" y="995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107104</xdr:rowOff>
    </xdr:from>
    <xdr:ext cx="469744" cy="259045"/>
    <xdr:sp macro="" textlink="">
      <xdr:nvSpPr>
        <xdr:cNvPr id="801" name="テキスト ボックス 800"/>
        <xdr:cNvSpPr txBox="1"/>
      </xdr:nvSpPr>
      <xdr:spPr>
        <a:xfrm>
          <a:off x="19310427" y="10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16068</xdr:rowOff>
    </xdr:from>
    <xdr:to>
      <xdr:col>27</xdr:col>
      <xdr:colOff>161925</xdr:colOff>
      <xdr:row>58</xdr:row>
      <xdr:rowOff>117668</xdr:rowOff>
    </xdr:to>
    <xdr:sp macro="" textlink="">
      <xdr:nvSpPr>
        <xdr:cNvPr id="802" name="円/楕円 801"/>
        <xdr:cNvSpPr/>
      </xdr:nvSpPr>
      <xdr:spPr>
        <a:xfrm>
          <a:off x="18605500" y="99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108795</xdr:rowOff>
    </xdr:from>
    <xdr:ext cx="469744" cy="259045"/>
    <xdr:sp macro="" textlink="">
      <xdr:nvSpPr>
        <xdr:cNvPr id="803" name="テキスト ボックス 802"/>
        <xdr:cNvSpPr txBox="1"/>
      </xdr:nvSpPr>
      <xdr:spPr>
        <a:xfrm>
          <a:off x="18421427" y="1005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152958</xdr:rowOff>
    </xdr:from>
    <xdr:to>
      <xdr:col>32</xdr:col>
      <xdr:colOff>187325</xdr:colOff>
      <xdr:row>78</xdr:row>
      <xdr:rowOff>29149</xdr:rowOff>
    </xdr:to>
    <xdr:cxnSp macro="">
      <xdr:nvCxnSpPr>
        <xdr:cNvPr id="831" name="直線コネクタ 830"/>
        <xdr:cNvCxnSpPr/>
      </xdr:nvCxnSpPr>
      <xdr:spPr>
        <a:xfrm>
          <a:off x="21323300" y="13354608"/>
          <a:ext cx="8382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150718</xdr:rowOff>
    </xdr:from>
    <xdr:to>
      <xdr:col>31</xdr:col>
      <xdr:colOff>34925</xdr:colOff>
      <xdr:row>77</xdr:row>
      <xdr:rowOff>152958</xdr:rowOff>
    </xdr:to>
    <xdr:cxnSp macro="">
      <xdr:nvCxnSpPr>
        <xdr:cNvPr id="834" name="直線コネクタ 833"/>
        <xdr:cNvCxnSpPr/>
      </xdr:nvCxnSpPr>
      <xdr:spPr>
        <a:xfrm>
          <a:off x="20434300" y="1335236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150718</xdr:rowOff>
    </xdr:from>
    <xdr:to>
      <xdr:col>29</xdr:col>
      <xdr:colOff>517525</xdr:colOff>
      <xdr:row>79</xdr:row>
      <xdr:rowOff>22109</xdr:rowOff>
    </xdr:to>
    <xdr:cxnSp macro="">
      <xdr:nvCxnSpPr>
        <xdr:cNvPr id="837" name="直線コネクタ 836"/>
        <xdr:cNvCxnSpPr/>
      </xdr:nvCxnSpPr>
      <xdr:spPr>
        <a:xfrm flipV="1">
          <a:off x="19545300" y="13352368"/>
          <a:ext cx="889000" cy="2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22109</xdr:rowOff>
    </xdr:from>
    <xdr:to>
      <xdr:col>28</xdr:col>
      <xdr:colOff>314325</xdr:colOff>
      <xdr:row>79</xdr:row>
      <xdr:rowOff>58364</xdr:rowOff>
    </xdr:to>
    <xdr:cxnSp macro="">
      <xdr:nvCxnSpPr>
        <xdr:cNvPr id="840" name="直線コネクタ 839"/>
        <xdr:cNvCxnSpPr/>
      </xdr:nvCxnSpPr>
      <xdr:spPr>
        <a:xfrm flipV="1">
          <a:off x="18656300" y="13566659"/>
          <a:ext cx="8890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149799</xdr:rowOff>
    </xdr:from>
    <xdr:to>
      <xdr:col>32</xdr:col>
      <xdr:colOff>238125</xdr:colOff>
      <xdr:row>78</xdr:row>
      <xdr:rowOff>79949</xdr:rowOff>
    </xdr:to>
    <xdr:sp macro="" textlink="">
      <xdr:nvSpPr>
        <xdr:cNvPr id="850" name="円/楕円 849"/>
        <xdr:cNvSpPr/>
      </xdr:nvSpPr>
      <xdr:spPr>
        <a:xfrm>
          <a:off x="22110700" y="133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64726</xdr:rowOff>
    </xdr:from>
    <xdr:ext cx="534377" cy="259045"/>
    <xdr:sp macro="" textlink="">
      <xdr:nvSpPr>
        <xdr:cNvPr id="851" name="繰出金該当値テキスト"/>
        <xdr:cNvSpPr txBox="1"/>
      </xdr:nvSpPr>
      <xdr:spPr>
        <a:xfrm>
          <a:off x="22212300" y="132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102158</xdr:rowOff>
    </xdr:from>
    <xdr:to>
      <xdr:col>31</xdr:col>
      <xdr:colOff>85725</xdr:colOff>
      <xdr:row>78</xdr:row>
      <xdr:rowOff>32308</xdr:rowOff>
    </xdr:to>
    <xdr:sp macro="" textlink="">
      <xdr:nvSpPr>
        <xdr:cNvPr id="852" name="円/楕円 851"/>
        <xdr:cNvSpPr/>
      </xdr:nvSpPr>
      <xdr:spPr>
        <a:xfrm>
          <a:off x="212725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23435</xdr:rowOff>
    </xdr:from>
    <xdr:ext cx="534377" cy="259045"/>
    <xdr:sp macro="" textlink="">
      <xdr:nvSpPr>
        <xdr:cNvPr id="853" name="テキスト ボックス 852"/>
        <xdr:cNvSpPr txBox="1"/>
      </xdr:nvSpPr>
      <xdr:spPr>
        <a:xfrm>
          <a:off x="21056111" y="133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99918</xdr:rowOff>
    </xdr:from>
    <xdr:to>
      <xdr:col>29</xdr:col>
      <xdr:colOff>568325</xdr:colOff>
      <xdr:row>78</xdr:row>
      <xdr:rowOff>30068</xdr:rowOff>
    </xdr:to>
    <xdr:sp macro="" textlink="">
      <xdr:nvSpPr>
        <xdr:cNvPr id="854" name="円/楕円 853"/>
        <xdr:cNvSpPr/>
      </xdr:nvSpPr>
      <xdr:spPr>
        <a:xfrm>
          <a:off x="20383500" y="133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21195</xdr:rowOff>
    </xdr:from>
    <xdr:ext cx="534377" cy="259045"/>
    <xdr:sp macro="" textlink="">
      <xdr:nvSpPr>
        <xdr:cNvPr id="855" name="テキスト ボックス 854"/>
        <xdr:cNvSpPr txBox="1"/>
      </xdr:nvSpPr>
      <xdr:spPr>
        <a:xfrm>
          <a:off x="20167111" y="133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142759</xdr:rowOff>
    </xdr:from>
    <xdr:to>
      <xdr:col>28</xdr:col>
      <xdr:colOff>365125</xdr:colOff>
      <xdr:row>79</xdr:row>
      <xdr:rowOff>72909</xdr:rowOff>
    </xdr:to>
    <xdr:sp macro="" textlink="">
      <xdr:nvSpPr>
        <xdr:cNvPr id="856" name="円/楕円 855"/>
        <xdr:cNvSpPr/>
      </xdr:nvSpPr>
      <xdr:spPr>
        <a:xfrm>
          <a:off x="19494500" y="135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64036</xdr:rowOff>
    </xdr:from>
    <xdr:ext cx="534377" cy="259045"/>
    <xdr:sp macro="" textlink="">
      <xdr:nvSpPr>
        <xdr:cNvPr id="857" name="テキスト ボックス 856"/>
        <xdr:cNvSpPr txBox="1"/>
      </xdr:nvSpPr>
      <xdr:spPr>
        <a:xfrm>
          <a:off x="19278111" y="136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18,822</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7564</xdr:rowOff>
    </xdr:from>
    <xdr:to>
      <xdr:col>27</xdr:col>
      <xdr:colOff>161925</xdr:colOff>
      <xdr:row>79</xdr:row>
      <xdr:rowOff>109164</xdr:rowOff>
    </xdr:to>
    <xdr:sp macro="" textlink="">
      <xdr:nvSpPr>
        <xdr:cNvPr id="858" name="円/楕円 857"/>
        <xdr:cNvSpPr/>
      </xdr:nvSpPr>
      <xdr:spPr>
        <a:xfrm>
          <a:off x="18605500" y="135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100291</xdr:rowOff>
    </xdr:from>
    <xdr:ext cx="534377" cy="259045"/>
    <xdr:sp macro="" textlink="">
      <xdr:nvSpPr>
        <xdr:cNvPr id="859" name="テキスト ボックス 858"/>
        <xdr:cNvSpPr txBox="1"/>
      </xdr:nvSpPr>
      <xdr:spPr>
        <a:xfrm>
          <a:off x="18389111" y="136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全国及び千葉県平均と比較し高い水準となっているのが投資及び出資金であり、住民一人当たり</a:t>
          </a:r>
          <a:r>
            <a:rPr kumimoji="1" lang="en-US" altLang="ja-JP" sz="1300">
              <a:latin typeface="ＭＳ Ｐゴシック"/>
            </a:rPr>
            <a:t>3,164</a:t>
          </a:r>
          <a:r>
            <a:rPr kumimoji="1" lang="ja-JP" altLang="en-US" sz="1300">
              <a:latin typeface="ＭＳ Ｐゴシック"/>
            </a:rPr>
            <a:t>円と類似団体の中でも一番高く全国及び千葉県平均と比較しても高い水準となっているが、平成</a:t>
          </a:r>
          <a:r>
            <a:rPr kumimoji="1" lang="en-US" altLang="ja-JP" sz="1300">
              <a:latin typeface="ＭＳ Ｐゴシック"/>
            </a:rPr>
            <a:t>28</a:t>
          </a:r>
          <a:r>
            <a:rPr kumimoji="1" lang="ja-JP" altLang="en-US" sz="1300">
              <a:latin typeface="ＭＳ Ｐゴシック"/>
            </a:rPr>
            <a:t>年度をもって出資を終えるため、平成</a:t>
          </a:r>
          <a:r>
            <a:rPr kumimoji="1" lang="en-US" altLang="ja-JP" sz="1300">
              <a:latin typeface="ＭＳ Ｐゴシック"/>
            </a:rPr>
            <a:t>29</a:t>
          </a:r>
          <a:r>
            <a:rPr kumimoji="1" lang="ja-JP" altLang="en-US" sz="1300">
              <a:latin typeface="ＭＳ Ｐゴシック"/>
            </a:rPr>
            <a:t>年度以降は減少する。普通建設事業費については、住民一人当たり</a:t>
          </a:r>
          <a:r>
            <a:rPr kumimoji="1" lang="en-US" altLang="ja-JP" sz="1300">
              <a:latin typeface="ＭＳ Ｐゴシック"/>
            </a:rPr>
            <a:t>31,271</a:t>
          </a:r>
          <a:r>
            <a:rPr kumimoji="1" lang="ja-JP" altLang="en-US" sz="1300">
              <a:latin typeface="ＭＳ Ｐゴシック"/>
            </a:rPr>
            <a:t>円と前年度と比較し大幅な減少をしているが、これは小中学校校舎の耐震化工事が完了したことによる減である。新規整備よりも更新整備の負担割合が高い状況であるため、八千代市公共施設等総合管理計画により公共サービス・施設等の規模の適正化及び最適化を図るよう努める。物件費及び扶助費については、類似団体平均と比較し低い水準であるが、物件費に関しては今後も施設に係る指定管理料や維持管理経費等の上昇が見込まれることから、施設の再配置や統廃合を進めていくほか、その他の委託経費等についても精査し、抑制を図っていく必要がある。また、扶助費及び補助費等に関しては、「補助金等の見直しについて」により、支給基準や交付等に当たっての審査項目、並びに基準等の見直しに努め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195,933
191,441
51.39
57,234,629
55,300,028
1,472,630
32,451,438
57,023,139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76019</xdr:rowOff>
    </xdr:from>
    <xdr:to>
      <xdr:col>6</xdr:col>
      <xdr:colOff>511175</xdr:colOff>
      <xdr:row>36</xdr:row>
      <xdr:rowOff>63500</xdr:rowOff>
    </xdr:to>
    <xdr:cxnSp macro="">
      <xdr:nvCxnSpPr>
        <xdr:cNvPr id="63" name="直線コネクタ 62"/>
        <xdr:cNvCxnSpPr/>
      </xdr:nvCxnSpPr>
      <xdr:spPr>
        <a:xfrm>
          <a:off x="3797300" y="6076769"/>
          <a:ext cx="838200" cy="1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121030</xdr:rowOff>
    </xdr:from>
    <xdr:ext cx="469744" cy="259045"/>
    <xdr:sp macro="" textlink="">
      <xdr:nvSpPr>
        <xdr:cNvPr id="64" name="議会費平均値テキスト"/>
        <xdr:cNvSpPr txBox="1"/>
      </xdr:nvSpPr>
      <xdr:spPr>
        <a:xfrm>
          <a:off x="4686300" y="5950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163649</xdr:rowOff>
    </xdr:from>
    <xdr:to>
      <xdr:col>5</xdr:col>
      <xdr:colOff>358775</xdr:colOff>
      <xdr:row>35</xdr:row>
      <xdr:rowOff>76019</xdr:rowOff>
    </xdr:to>
    <xdr:cxnSp macro="">
      <xdr:nvCxnSpPr>
        <xdr:cNvPr id="66" name="直線コネクタ 65"/>
        <xdr:cNvCxnSpPr/>
      </xdr:nvCxnSpPr>
      <xdr:spPr>
        <a:xfrm>
          <a:off x="2908300" y="5992949"/>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38843</xdr:rowOff>
    </xdr:from>
    <xdr:ext cx="469744" cy="259045"/>
    <xdr:sp macro="" textlink="">
      <xdr:nvSpPr>
        <xdr:cNvPr id="68" name="テキスト ボックス 67"/>
        <xdr:cNvSpPr txBox="1"/>
      </xdr:nvSpPr>
      <xdr:spPr>
        <a:xfrm>
          <a:off x="3562427"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158206</xdr:rowOff>
    </xdr:from>
    <xdr:to>
      <xdr:col>4</xdr:col>
      <xdr:colOff>155575</xdr:colOff>
      <xdr:row>34</xdr:row>
      <xdr:rowOff>163649</xdr:rowOff>
    </xdr:to>
    <xdr:cxnSp macro="">
      <xdr:nvCxnSpPr>
        <xdr:cNvPr id="69" name="直線コネクタ 68"/>
        <xdr:cNvCxnSpPr/>
      </xdr:nvCxnSpPr>
      <xdr:spPr>
        <a:xfrm>
          <a:off x="2019300" y="598750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160927</xdr:rowOff>
    </xdr:from>
    <xdr:to>
      <xdr:col>2</xdr:col>
      <xdr:colOff>638175</xdr:colOff>
      <xdr:row>34</xdr:row>
      <xdr:rowOff>158206</xdr:rowOff>
    </xdr:to>
    <xdr:cxnSp macro="">
      <xdr:nvCxnSpPr>
        <xdr:cNvPr id="72" name="直線コネクタ 71"/>
        <xdr:cNvCxnSpPr/>
      </xdr:nvCxnSpPr>
      <xdr:spPr>
        <a:xfrm>
          <a:off x="1130300" y="5818777"/>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12700</xdr:rowOff>
    </xdr:from>
    <xdr:to>
      <xdr:col>6</xdr:col>
      <xdr:colOff>561975</xdr:colOff>
      <xdr:row>36</xdr:row>
      <xdr:rowOff>114300</xdr:rowOff>
    </xdr:to>
    <xdr:sp macro="" textlink="">
      <xdr:nvSpPr>
        <xdr:cNvPr id="82" name="円/楕円 81"/>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162577</xdr:rowOff>
    </xdr:from>
    <xdr:ext cx="469744" cy="259045"/>
    <xdr:sp macro="" textlink="">
      <xdr:nvSpPr>
        <xdr:cNvPr id="83" name="議会費該当値テキスト"/>
        <xdr:cNvSpPr txBox="1"/>
      </xdr:nvSpPr>
      <xdr:spPr>
        <a:xfrm>
          <a:off x="46863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25219</xdr:rowOff>
    </xdr:from>
    <xdr:to>
      <xdr:col>5</xdr:col>
      <xdr:colOff>409575</xdr:colOff>
      <xdr:row>35</xdr:row>
      <xdr:rowOff>126819</xdr:rowOff>
    </xdr:to>
    <xdr:sp macro="" textlink="">
      <xdr:nvSpPr>
        <xdr:cNvPr id="84" name="円/楕円 83"/>
        <xdr:cNvSpPr/>
      </xdr:nvSpPr>
      <xdr:spPr>
        <a:xfrm>
          <a:off x="3746500" y="60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85" name="テキスト ボックス 84"/>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112849</xdr:rowOff>
    </xdr:from>
    <xdr:to>
      <xdr:col>4</xdr:col>
      <xdr:colOff>206375</xdr:colOff>
      <xdr:row>35</xdr:row>
      <xdr:rowOff>42999</xdr:rowOff>
    </xdr:to>
    <xdr:sp macro="" textlink="">
      <xdr:nvSpPr>
        <xdr:cNvPr id="86" name="円/楕円 85"/>
        <xdr:cNvSpPr/>
      </xdr:nvSpPr>
      <xdr:spPr>
        <a:xfrm>
          <a:off x="2857500" y="5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87" name="テキスト ボックス 86"/>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107406</xdr:rowOff>
    </xdr:from>
    <xdr:to>
      <xdr:col>3</xdr:col>
      <xdr:colOff>3175</xdr:colOff>
      <xdr:row>35</xdr:row>
      <xdr:rowOff>37556</xdr:rowOff>
    </xdr:to>
    <xdr:sp macro="" textlink="">
      <xdr:nvSpPr>
        <xdr:cNvPr id="88" name="円/楕円 87"/>
        <xdr:cNvSpPr/>
      </xdr:nvSpPr>
      <xdr:spPr>
        <a:xfrm>
          <a:off x="19685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54083</xdr:rowOff>
    </xdr:from>
    <xdr:ext cx="469744" cy="259045"/>
    <xdr:sp macro="" textlink="">
      <xdr:nvSpPr>
        <xdr:cNvPr id="89" name="テキスト ボックス 88"/>
        <xdr:cNvSpPr txBox="1"/>
      </xdr:nvSpPr>
      <xdr:spPr>
        <a:xfrm>
          <a:off x="1784427" y="57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110127</xdr:rowOff>
    </xdr:from>
    <xdr:to>
      <xdr:col>1</xdr:col>
      <xdr:colOff>485775</xdr:colOff>
      <xdr:row>34</xdr:row>
      <xdr:rowOff>40277</xdr:rowOff>
    </xdr:to>
    <xdr:sp macro="" textlink="">
      <xdr:nvSpPr>
        <xdr:cNvPr id="90" name="円/楕円 89"/>
        <xdr:cNvSpPr/>
      </xdr:nvSpPr>
      <xdr:spPr>
        <a:xfrm>
          <a:off x="1079500" y="57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56804</xdr:rowOff>
    </xdr:from>
    <xdr:ext cx="469744" cy="259045"/>
    <xdr:sp macro="" textlink="">
      <xdr:nvSpPr>
        <xdr:cNvPr id="91" name="テキスト ボックス 90"/>
        <xdr:cNvSpPr txBox="1"/>
      </xdr:nvSpPr>
      <xdr:spPr>
        <a:xfrm>
          <a:off x="895427" y="554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153759</xdr:rowOff>
    </xdr:from>
    <xdr:to>
      <xdr:col>6</xdr:col>
      <xdr:colOff>511175</xdr:colOff>
      <xdr:row>58</xdr:row>
      <xdr:rowOff>1226</xdr:rowOff>
    </xdr:to>
    <xdr:cxnSp macro="">
      <xdr:nvCxnSpPr>
        <xdr:cNvPr id="121" name="直線コネクタ 120"/>
        <xdr:cNvCxnSpPr/>
      </xdr:nvCxnSpPr>
      <xdr:spPr>
        <a:xfrm>
          <a:off x="3797300" y="9926409"/>
          <a:ext cx="8382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153759</xdr:rowOff>
    </xdr:from>
    <xdr:to>
      <xdr:col>5</xdr:col>
      <xdr:colOff>358775</xdr:colOff>
      <xdr:row>58</xdr:row>
      <xdr:rowOff>41002</xdr:rowOff>
    </xdr:to>
    <xdr:cxnSp macro="">
      <xdr:nvCxnSpPr>
        <xdr:cNvPr id="124" name="直線コネクタ 123"/>
        <xdr:cNvCxnSpPr/>
      </xdr:nvCxnSpPr>
      <xdr:spPr>
        <a:xfrm flipV="1">
          <a:off x="2908300" y="9926409"/>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140348</xdr:rowOff>
    </xdr:from>
    <xdr:to>
      <xdr:col>4</xdr:col>
      <xdr:colOff>155575</xdr:colOff>
      <xdr:row>58</xdr:row>
      <xdr:rowOff>41002</xdr:rowOff>
    </xdr:to>
    <xdr:cxnSp macro="">
      <xdr:nvCxnSpPr>
        <xdr:cNvPr id="127" name="直線コネクタ 126"/>
        <xdr:cNvCxnSpPr/>
      </xdr:nvCxnSpPr>
      <xdr:spPr>
        <a:xfrm>
          <a:off x="2019300" y="9912998"/>
          <a:ext cx="889000" cy="7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117583</xdr:rowOff>
    </xdr:from>
    <xdr:to>
      <xdr:col>2</xdr:col>
      <xdr:colOff>638175</xdr:colOff>
      <xdr:row>57</xdr:row>
      <xdr:rowOff>140348</xdr:rowOff>
    </xdr:to>
    <xdr:cxnSp macro="">
      <xdr:nvCxnSpPr>
        <xdr:cNvPr id="130" name="直線コネクタ 129"/>
        <xdr:cNvCxnSpPr/>
      </xdr:nvCxnSpPr>
      <xdr:spPr>
        <a:xfrm>
          <a:off x="1130300" y="9890233"/>
          <a:ext cx="8890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121876</xdr:rowOff>
    </xdr:from>
    <xdr:to>
      <xdr:col>6</xdr:col>
      <xdr:colOff>561975</xdr:colOff>
      <xdr:row>58</xdr:row>
      <xdr:rowOff>52026</xdr:rowOff>
    </xdr:to>
    <xdr:sp macro="" textlink="">
      <xdr:nvSpPr>
        <xdr:cNvPr id="140" name="円/楕円 139"/>
        <xdr:cNvSpPr/>
      </xdr:nvSpPr>
      <xdr:spPr>
        <a:xfrm>
          <a:off x="4584700" y="98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100303</xdr:rowOff>
    </xdr:from>
    <xdr:ext cx="534377" cy="259045"/>
    <xdr:sp macro="" textlink="">
      <xdr:nvSpPr>
        <xdr:cNvPr id="141" name="総務費該当値テキスト"/>
        <xdr:cNvSpPr txBox="1"/>
      </xdr:nvSpPr>
      <xdr:spPr>
        <a:xfrm>
          <a:off x="4686300" y="98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102959</xdr:rowOff>
    </xdr:from>
    <xdr:to>
      <xdr:col>5</xdr:col>
      <xdr:colOff>409575</xdr:colOff>
      <xdr:row>58</xdr:row>
      <xdr:rowOff>33109</xdr:rowOff>
    </xdr:to>
    <xdr:sp macro="" textlink="">
      <xdr:nvSpPr>
        <xdr:cNvPr id="142" name="円/楕円 141"/>
        <xdr:cNvSpPr/>
      </xdr:nvSpPr>
      <xdr:spPr>
        <a:xfrm>
          <a:off x="3746500" y="98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24236</xdr:rowOff>
    </xdr:from>
    <xdr:ext cx="534377" cy="259045"/>
    <xdr:sp macro="" textlink="">
      <xdr:nvSpPr>
        <xdr:cNvPr id="143" name="テキスト ボックス 142"/>
        <xdr:cNvSpPr txBox="1"/>
      </xdr:nvSpPr>
      <xdr:spPr>
        <a:xfrm>
          <a:off x="3530111" y="99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161652</xdr:rowOff>
    </xdr:from>
    <xdr:to>
      <xdr:col>4</xdr:col>
      <xdr:colOff>206375</xdr:colOff>
      <xdr:row>58</xdr:row>
      <xdr:rowOff>91802</xdr:rowOff>
    </xdr:to>
    <xdr:sp macro="" textlink="">
      <xdr:nvSpPr>
        <xdr:cNvPr id="144" name="円/楕円 143"/>
        <xdr:cNvSpPr/>
      </xdr:nvSpPr>
      <xdr:spPr>
        <a:xfrm>
          <a:off x="2857500" y="99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82929</xdr:rowOff>
    </xdr:from>
    <xdr:ext cx="534377" cy="259045"/>
    <xdr:sp macro="" textlink="">
      <xdr:nvSpPr>
        <xdr:cNvPr id="145" name="テキスト ボックス 144"/>
        <xdr:cNvSpPr txBox="1"/>
      </xdr:nvSpPr>
      <xdr:spPr>
        <a:xfrm>
          <a:off x="2641111" y="1002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89548</xdr:rowOff>
    </xdr:from>
    <xdr:to>
      <xdr:col>3</xdr:col>
      <xdr:colOff>3175</xdr:colOff>
      <xdr:row>58</xdr:row>
      <xdr:rowOff>19698</xdr:rowOff>
    </xdr:to>
    <xdr:sp macro="" textlink="">
      <xdr:nvSpPr>
        <xdr:cNvPr id="146" name="円/楕円 145"/>
        <xdr:cNvSpPr/>
      </xdr:nvSpPr>
      <xdr:spPr>
        <a:xfrm>
          <a:off x="1968500" y="98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10825</xdr:rowOff>
    </xdr:from>
    <xdr:ext cx="534377" cy="259045"/>
    <xdr:sp macro="" textlink="">
      <xdr:nvSpPr>
        <xdr:cNvPr id="147" name="テキスト ボックス 146"/>
        <xdr:cNvSpPr txBox="1"/>
      </xdr:nvSpPr>
      <xdr:spPr>
        <a:xfrm>
          <a:off x="1752111" y="995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66783</xdr:rowOff>
    </xdr:from>
    <xdr:to>
      <xdr:col>1</xdr:col>
      <xdr:colOff>485775</xdr:colOff>
      <xdr:row>57</xdr:row>
      <xdr:rowOff>168383</xdr:rowOff>
    </xdr:to>
    <xdr:sp macro="" textlink="">
      <xdr:nvSpPr>
        <xdr:cNvPr id="148" name="円/楕円 147"/>
        <xdr:cNvSpPr/>
      </xdr:nvSpPr>
      <xdr:spPr>
        <a:xfrm>
          <a:off x="1079500" y="98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159510</xdr:rowOff>
    </xdr:from>
    <xdr:ext cx="534377" cy="259045"/>
    <xdr:sp macro="" textlink="">
      <xdr:nvSpPr>
        <xdr:cNvPr id="149" name="テキスト ボックス 148"/>
        <xdr:cNvSpPr txBox="1"/>
      </xdr:nvSpPr>
      <xdr:spPr>
        <a:xfrm>
          <a:off x="863111" y="993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71614</xdr:rowOff>
    </xdr:from>
    <xdr:to>
      <xdr:col>6</xdr:col>
      <xdr:colOff>511175</xdr:colOff>
      <xdr:row>78</xdr:row>
      <xdr:rowOff>90610</xdr:rowOff>
    </xdr:to>
    <xdr:cxnSp macro="">
      <xdr:nvCxnSpPr>
        <xdr:cNvPr id="177" name="直線コネクタ 176"/>
        <xdr:cNvCxnSpPr/>
      </xdr:nvCxnSpPr>
      <xdr:spPr>
        <a:xfrm flipV="1">
          <a:off x="3797300" y="13444714"/>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80268</xdr:rowOff>
    </xdr:from>
    <xdr:to>
      <xdr:col>5</xdr:col>
      <xdr:colOff>358775</xdr:colOff>
      <xdr:row>78</xdr:row>
      <xdr:rowOff>90610</xdr:rowOff>
    </xdr:to>
    <xdr:cxnSp macro="">
      <xdr:nvCxnSpPr>
        <xdr:cNvPr id="180" name="直線コネクタ 179"/>
        <xdr:cNvCxnSpPr/>
      </xdr:nvCxnSpPr>
      <xdr:spPr>
        <a:xfrm>
          <a:off x="2908300" y="1345336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80268</xdr:rowOff>
    </xdr:from>
    <xdr:to>
      <xdr:col>4</xdr:col>
      <xdr:colOff>155575</xdr:colOff>
      <xdr:row>78</xdr:row>
      <xdr:rowOff>128014</xdr:rowOff>
    </xdr:to>
    <xdr:cxnSp macro="">
      <xdr:nvCxnSpPr>
        <xdr:cNvPr id="183" name="直線コネクタ 182"/>
        <xdr:cNvCxnSpPr/>
      </xdr:nvCxnSpPr>
      <xdr:spPr>
        <a:xfrm flipV="1">
          <a:off x="2019300" y="13453368"/>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128014</xdr:rowOff>
    </xdr:from>
    <xdr:to>
      <xdr:col>2</xdr:col>
      <xdr:colOff>638175</xdr:colOff>
      <xdr:row>78</xdr:row>
      <xdr:rowOff>137451</xdr:rowOff>
    </xdr:to>
    <xdr:cxnSp macro="">
      <xdr:nvCxnSpPr>
        <xdr:cNvPr id="186" name="直線コネクタ 185"/>
        <xdr:cNvCxnSpPr/>
      </xdr:nvCxnSpPr>
      <xdr:spPr>
        <a:xfrm flipV="1">
          <a:off x="1130300" y="13501114"/>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20814</xdr:rowOff>
    </xdr:from>
    <xdr:to>
      <xdr:col>6</xdr:col>
      <xdr:colOff>561975</xdr:colOff>
      <xdr:row>78</xdr:row>
      <xdr:rowOff>122414</xdr:rowOff>
    </xdr:to>
    <xdr:sp macro="" textlink="">
      <xdr:nvSpPr>
        <xdr:cNvPr id="196" name="円/楕円 195"/>
        <xdr:cNvSpPr/>
      </xdr:nvSpPr>
      <xdr:spPr>
        <a:xfrm>
          <a:off x="4584700" y="133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107191</xdr:rowOff>
    </xdr:from>
    <xdr:ext cx="599010" cy="259045"/>
    <xdr:sp macro="" textlink="">
      <xdr:nvSpPr>
        <xdr:cNvPr id="197" name="民生費該当値テキスト"/>
        <xdr:cNvSpPr txBox="1"/>
      </xdr:nvSpPr>
      <xdr:spPr>
        <a:xfrm>
          <a:off x="4686300" y="1330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39810</xdr:rowOff>
    </xdr:from>
    <xdr:to>
      <xdr:col>5</xdr:col>
      <xdr:colOff>409575</xdr:colOff>
      <xdr:row>78</xdr:row>
      <xdr:rowOff>141410</xdr:rowOff>
    </xdr:to>
    <xdr:sp macro="" textlink="">
      <xdr:nvSpPr>
        <xdr:cNvPr id="198" name="円/楕円 197"/>
        <xdr:cNvSpPr/>
      </xdr:nvSpPr>
      <xdr:spPr>
        <a:xfrm>
          <a:off x="3746500" y="134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132537</xdr:rowOff>
    </xdr:from>
    <xdr:ext cx="599010" cy="259045"/>
    <xdr:sp macro="" textlink="">
      <xdr:nvSpPr>
        <xdr:cNvPr id="199" name="テキスト ボックス 198"/>
        <xdr:cNvSpPr txBox="1"/>
      </xdr:nvSpPr>
      <xdr:spPr>
        <a:xfrm>
          <a:off x="3497794" y="1350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29468</xdr:rowOff>
    </xdr:from>
    <xdr:to>
      <xdr:col>4</xdr:col>
      <xdr:colOff>206375</xdr:colOff>
      <xdr:row>78</xdr:row>
      <xdr:rowOff>131068</xdr:rowOff>
    </xdr:to>
    <xdr:sp macro="" textlink="">
      <xdr:nvSpPr>
        <xdr:cNvPr id="200" name="円/楕円 199"/>
        <xdr:cNvSpPr/>
      </xdr:nvSpPr>
      <xdr:spPr>
        <a:xfrm>
          <a:off x="2857500" y="134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122195</xdr:rowOff>
    </xdr:from>
    <xdr:ext cx="599010" cy="259045"/>
    <xdr:sp macro="" textlink="">
      <xdr:nvSpPr>
        <xdr:cNvPr id="201" name="テキスト ボックス 200"/>
        <xdr:cNvSpPr txBox="1"/>
      </xdr:nvSpPr>
      <xdr:spPr>
        <a:xfrm>
          <a:off x="2608794" y="1349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77214</xdr:rowOff>
    </xdr:from>
    <xdr:to>
      <xdr:col>3</xdr:col>
      <xdr:colOff>3175</xdr:colOff>
      <xdr:row>79</xdr:row>
      <xdr:rowOff>7364</xdr:rowOff>
    </xdr:to>
    <xdr:sp macro="" textlink="">
      <xdr:nvSpPr>
        <xdr:cNvPr id="202" name="円/楕円 201"/>
        <xdr:cNvSpPr/>
      </xdr:nvSpPr>
      <xdr:spPr>
        <a:xfrm>
          <a:off x="1968500" y="134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169941</xdr:rowOff>
    </xdr:from>
    <xdr:ext cx="599010" cy="259045"/>
    <xdr:sp macro="" textlink="">
      <xdr:nvSpPr>
        <xdr:cNvPr id="203" name="テキスト ボックス 202"/>
        <xdr:cNvSpPr txBox="1"/>
      </xdr:nvSpPr>
      <xdr:spPr>
        <a:xfrm>
          <a:off x="1719794" y="1354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86651</xdr:rowOff>
    </xdr:from>
    <xdr:to>
      <xdr:col>1</xdr:col>
      <xdr:colOff>485775</xdr:colOff>
      <xdr:row>79</xdr:row>
      <xdr:rowOff>16801</xdr:rowOff>
    </xdr:to>
    <xdr:sp macro="" textlink="">
      <xdr:nvSpPr>
        <xdr:cNvPr id="204" name="円/楕円 203"/>
        <xdr:cNvSpPr/>
      </xdr:nvSpPr>
      <xdr:spPr>
        <a:xfrm>
          <a:off x="1079500" y="1345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7928</xdr:rowOff>
    </xdr:from>
    <xdr:ext cx="599010" cy="259045"/>
    <xdr:sp macro="" textlink="">
      <xdr:nvSpPr>
        <xdr:cNvPr id="205" name="テキスト ボックス 204"/>
        <xdr:cNvSpPr txBox="1"/>
      </xdr:nvSpPr>
      <xdr:spPr>
        <a:xfrm>
          <a:off x="830794" y="1355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170714</xdr:rowOff>
    </xdr:from>
    <xdr:to>
      <xdr:col>6</xdr:col>
      <xdr:colOff>511175</xdr:colOff>
      <xdr:row>93</xdr:row>
      <xdr:rowOff>152958</xdr:rowOff>
    </xdr:to>
    <xdr:cxnSp macro="">
      <xdr:nvCxnSpPr>
        <xdr:cNvPr id="235" name="直線コネクタ 234"/>
        <xdr:cNvCxnSpPr/>
      </xdr:nvCxnSpPr>
      <xdr:spPr>
        <a:xfrm flipV="1">
          <a:off x="3797300" y="15772664"/>
          <a:ext cx="838200" cy="32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81026</xdr:rowOff>
    </xdr:from>
    <xdr:to>
      <xdr:col>5</xdr:col>
      <xdr:colOff>358775</xdr:colOff>
      <xdr:row>93</xdr:row>
      <xdr:rowOff>152958</xdr:rowOff>
    </xdr:to>
    <xdr:cxnSp macro="">
      <xdr:nvCxnSpPr>
        <xdr:cNvPr id="238" name="直線コネクタ 237"/>
        <xdr:cNvCxnSpPr/>
      </xdr:nvCxnSpPr>
      <xdr:spPr>
        <a:xfrm>
          <a:off x="2908300" y="16025876"/>
          <a:ext cx="889000" cy="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3852</xdr:rowOff>
    </xdr:from>
    <xdr:ext cx="534377" cy="259045"/>
    <xdr:sp macro="" textlink="">
      <xdr:nvSpPr>
        <xdr:cNvPr id="240" name="テキスト ボックス 239"/>
        <xdr:cNvSpPr txBox="1"/>
      </xdr:nvSpPr>
      <xdr:spPr>
        <a:xfrm>
          <a:off x="3530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81026</xdr:rowOff>
    </xdr:from>
    <xdr:to>
      <xdr:col>4</xdr:col>
      <xdr:colOff>155575</xdr:colOff>
      <xdr:row>95</xdr:row>
      <xdr:rowOff>129680</xdr:rowOff>
    </xdr:to>
    <xdr:cxnSp macro="">
      <xdr:nvCxnSpPr>
        <xdr:cNvPr id="241" name="直線コネクタ 240"/>
        <xdr:cNvCxnSpPr/>
      </xdr:nvCxnSpPr>
      <xdr:spPr>
        <a:xfrm flipV="1">
          <a:off x="2019300" y="16025876"/>
          <a:ext cx="889000" cy="3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163492</xdr:rowOff>
    </xdr:from>
    <xdr:ext cx="534377" cy="259045"/>
    <xdr:sp macro="" textlink="">
      <xdr:nvSpPr>
        <xdr:cNvPr id="243" name="テキスト ボックス 242"/>
        <xdr:cNvSpPr txBox="1"/>
      </xdr:nvSpPr>
      <xdr:spPr>
        <a:xfrm>
          <a:off x="2641111" y="162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129680</xdr:rowOff>
    </xdr:from>
    <xdr:to>
      <xdr:col>2</xdr:col>
      <xdr:colOff>638175</xdr:colOff>
      <xdr:row>95</xdr:row>
      <xdr:rowOff>152045</xdr:rowOff>
    </xdr:to>
    <xdr:cxnSp macro="">
      <xdr:nvCxnSpPr>
        <xdr:cNvPr id="244" name="直線コネクタ 243"/>
        <xdr:cNvCxnSpPr/>
      </xdr:nvCxnSpPr>
      <xdr:spPr>
        <a:xfrm flipV="1">
          <a:off x="1130300" y="16417430"/>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119914</xdr:rowOff>
    </xdr:from>
    <xdr:to>
      <xdr:col>6</xdr:col>
      <xdr:colOff>561975</xdr:colOff>
      <xdr:row>92</xdr:row>
      <xdr:rowOff>50064</xdr:rowOff>
    </xdr:to>
    <xdr:sp macro="" textlink="">
      <xdr:nvSpPr>
        <xdr:cNvPr id="254" name="円/楕円 253"/>
        <xdr:cNvSpPr/>
      </xdr:nvSpPr>
      <xdr:spPr>
        <a:xfrm>
          <a:off x="4584700" y="157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142791</xdr:rowOff>
    </xdr:from>
    <xdr:ext cx="534377" cy="259045"/>
    <xdr:sp macro="" textlink="">
      <xdr:nvSpPr>
        <xdr:cNvPr id="255" name="衛生費該当値テキスト"/>
        <xdr:cNvSpPr txBox="1"/>
      </xdr:nvSpPr>
      <xdr:spPr>
        <a:xfrm>
          <a:off x="4686300" y="1557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102158</xdr:rowOff>
    </xdr:from>
    <xdr:to>
      <xdr:col>5</xdr:col>
      <xdr:colOff>409575</xdr:colOff>
      <xdr:row>94</xdr:row>
      <xdr:rowOff>32308</xdr:rowOff>
    </xdr:to>
    <xdr:sp macro="" textlink="">
      <xdr:nvSpPr>
        <xdr:cNvPr id="256" name="円/楕円 255"/>
        <xdr:cNvSpPr/>
      </xdr:nvSpPr>
      <xdr:spPr>
        <a:xfrm>
          <a:off x="3746500" y="160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48835</xdr:rowOff>
    </xdr:from>
    <xdr:ext cx="534377" cy="259045"/>
    <xdr:sp macro="" textlink="">
      <xdr:nvSpPr>
        <xdr:cNvPr id="257" name="テキスト ボックス 256"/>
        <xdr:cNvSpPr txBox="1"/>
      </xdr:nvSpPr>
      <xdr:spPr>
        <a:xfrm>
          <a:off x="3530111" y="1582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30226</xdr:rowOff>
    </xdr:from>
    <xdr:to>
      <xdr:col>4</xdr:col>
      <xdr:colOff>206375</xdr:colOff>
      <xdr:row>93</xdr:row>
      <xdr:rowOff>131826</xdr:rowOff>
    </xdr:to>
    <xdr:sp macro="" textlink="">
      <xdr:nvSpPr>
        <xdr:cNvPr id="258" name="円/楕円 257"/>
        <xdr:cNvSpPr/>
      </xdr:nvSpPr>
      <xdr:spPr>
        <a:xfrm>
          <a:off x="2857500" y="159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148353</xdr:rowOff>
    </xdr:from>
    <xdr:ext cx="534377" cy="259045"/>
    <xdr:sp macro="" textlink="">
      <xdr:nvSpPr>
        <xdr:cNvPr id="259" name="テキスト ボックス 258"/>
        <xdr:cNvSpPr txBox="1"/>
      </xdr:nvSpPr>
      <xdr:spPr>
        <a:xfrm>
          <a:off x="2641111" y="1575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78880</xdr:rowOff>
    </xdr:from>
    <xdr:to>
      <xdr:col>3</xdr:col>
      <xdr:colOff>3175</xdr:colOff>
      <xdr:row>96</xdr:row>
      <xdr:rowOff>9030</xdr:rowOff>
    </xdr:to>
    <xdr:sp macro="" textlink="">
      <xdr:nvSpPr>
        <xdr:cNvPr id="260" name="円/楕円 259"/>
        <xdr:cNvSpPr/>
      </xdr:nvSpPr>
      <xdr:spPr>
        <a:xfrm>
          <a:off x="1968500" y="163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157</xdr:rowOff>
    </xdr:from>
    <xdr:ext cx="534377" cy="259045"/>
    <xdr:sp macro="" textlink="">
      <xdr:nvSpPr>
        <xdr:cNvPr id="261" name="テキスト ボックス 260"/>
        <xdr:cNvSpPr txBox="1"/>
      </xdr:nvSpPr>
      <xdr:spPr>
        <a:xfrm>
          <a:off x="1752111" y="164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101245</xdr:rowOff>
    </xdr:from>
    <xdr:to>
      <xdr:col>1</xdr:col>
      <xdr:colOff>485775</xdr:colOff>
      <xdr:row>96</xdr:row>
      <xdr:rowOff>31395</xdr:rowOff>
    </xdr:to>
    <xdr:sp macro="" textlink="">
      <xdr:nvSpPr>
        <xdr:cNvPr id="262" name="円/楕円 261"/>
        <xdr:cNvSpPr/>
      </xdr:nvSpPr>
      <xdr:spPr>
        <a:xfrm>
          <a:off x="1079500" y="163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22522</xdr:rowOff>
    </xdr:from>
    <xdr:ext cx="534377" cy="259045"/>
    <xdr:sp macro="" textlink="">
      <xdr:nvSpPr>
        <xdr:cNvPr id="263" name="テキスト ボックス 262"/>
        <xdr:cNvSpPr txBox="1"/>
      </xdr:nvSpPr>
      <xdr:spPr>
        <a:xfrm>
          <a:off x="863111" y="164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116840</xdr:rowOff>
    </xdr:from>
    <xdr:to>
      <xdr:col>15</xdr:col>
      <xdr:colOff>180975</xdr:colOff>
      <xdr:row>38</xdr:row>
      <xdr:rowOff>118211</xdr:rowOff>
    </xdr:to>
    <xdr:cxnSp macro="">
      <xdr:nvCxnSpPr>
        <xdr:cNvPr id="290" name="直線コネクタ 289"/>
        <xdr:cNvCxnSpPr/>
      </xdr:nvCxnSpPr>
      <xdr:spPr>
        <a:xfrm>
          <a:off x="9639300" y="663194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116840</xdr:rowOff>
    </xdr:from>
    <xdr:to>
      <xdr:col>14</xdr:col>
      <xdr:colOff>28575</xdr:colOff>
      <xdr:row>38</xdr:row>
      <xdr:rowOff>119126</xdr:rowOff>
    </xdr:to>
    <xdr:cxnSp macro="">
      <xdr:nvCxnSpPr>
        <xdr:cNvPr id="293" name="直線コネクタ 292"/>
        <xdr:cNvCxnSpPr/>
      </xdr:nvCxnSpPr>
      <xdr:spPr>
        <a:xfrm flipV="1">
          <a:off x="8750300" y="66319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9398</xdr:rowOff>
    </xdr:from>
    <xdr:to>
      <xdr:col>12</xdr:col>
      <xdr:colOff>511175</xdr:colOff>
      <xdr:row>38</xdr:row>
      <xdr:rowOff>119126</xdr:rowOff>
    </xdr:to>
    <xdr:cxnSp macro="">
      <xdr:nvCxnSpPr>
        <xdr:cNvPr id="296" name="直線コネクタ 295"/>
        <xdr:cNvCxnSpPr/>
      </xdr:nvCxnSpPr>
      <xdr:spPr>
        <a:xfrm>
          <a:off x="7861300" y="652449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149301</xdr:rowOff>
    </xdr:from>
    <xdr:to>
      <xdr:col>11</xdr:col>
      <xdr:colOff>307975</xdr:colOff>
      <xdr:row>38</xdr:row>
      <xdr:rowOff>9398</xdr:rowOff>
    </xdr:to>
    <xdr:cxnSp macro="">
      <xdr:nvCxnSpPr>
        <xdr:cNvPr id="299" name="直線コネクタ 298"/>
        <xdr:cNvCxnSpPr/>
      </xdr:nvCxnSpPr>
      <xdr:spPr>
        <a:xfrm>
          <a:off x="6972300" y="6150051"/>
          <a:ext cx="889000" cy="3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67411</xdr:rowOff>
    </xdr:from>
    <xdr:to>
      <xdr:col>15</xdr:col>
      <xdr:colOff>231775</xdr:colOff>
      <xdr:row>38</xdr:row>
      <xdr:rowOff>169011</xdr:rowOff>
    </xdr:to>
    <xdr:sp macro="" textlink="">
      <xdr:nvSpPr>
        <xdr:cNvPr id="309" name="円/楕円 308"/>
        <xdr:cNvSpPr/>
      </xdr:nvSpPr>
      <xdr:spPr>
        <a:xfrm>
          <a:off x="104267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153788</xdr:rowOff>
    </xdr:from>
    <xdr:ext cx="313932" cy="259045"/>
    <xdr:sp macro="" textlink="">
      <xdr:nvSpPr>
        <xdr:cNvPr id="310" name="労働費該当値テキスト"/>
        <xdr:cNvSpPr txBox="1"/>
      </xdr:nvSpPr>
      <xdr:spPr>
        <a:xfrm>
          <a:off x="10528300" y="64974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66040</xdr:rowOff>
    </xdr:from>
    <xdr:to>
      <xdr:col>14</xdr:col>
      <xdr:colOff>79375</xdr:colOff>
      <xdr:row>38</xdr:row>
      <xdr:rowOff>167640</xdr:rowOff>
    </xdr:to>
    <xdr:sp macro="" textlink="">
      <xdr:nvSpPr>
        <xdr:cNvPr id="311" name="円/楕円 310"/>
        <xdr:cNvSpPr/>
      </xdr:nvSpPr>
      <xdr:spPr>
        <a:xfrm>
          <a:off x="9588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158767</xdr:rowOff>
    </xdr:from>
    <xdr:ext cx="313932" cy="259045"/>
    <xdr:sp macro="" textlink="">
      <xdr:nvSpPr>
        <xdr:cNvPr id="312" name="テキスト ボックス 311"/>
        <xdr:cNvSpPr txBox="1"/>
      </xdr:nvSpPr>
      <xdr:spPr>
        <a:xfrm>
          <a:off x="9482333" y="667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68326</xdr:rowOff>
    </xdr:from>
    <xdr:to>
      <xdr:col>12</xdr:col>
      <xdr:colOff>561975</xdr:colOff>
      <xdr:row>38</xdr:row>
      <xdr:rowOff>169926</xdr:rowOff>
    </xdr:to>
    <xdr:sp macro="" textlink="">
      <xdr:nvSpPr>
        <xdr:cNvPr id="313" name="円/楕円 312"/>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161053</xdr:rowOff>
    </xdr:from>
    <xdr:ext cx="313932" cy="259045"/>
    <xdr:sp macro="" textlink="">
      <xdr:nvSpPr>
        <xdr:cNvPr id="314" name="テキスト ボックス 313"/>
        <xdr:cNvSpPr txBox="1"/>
      </xdr:nvSpPr>
      <xdr:spPr>
        <a:xfrm>
          <a:off x="8593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130048</xdr:rowOff>
    </xdr:from>
    <xdr:to>
      <xdr:col>11</xdr:col>
      <xdr:colOff>358775</xdr:colOff>
      <xdr:row>38</xdr:row>
      <xdr:rowOff>60198</xdr:rowOff>
    </xdr:to>
    <xdr:sp macro="" textlink="">
      <xdr:nvSpPr>
        <xdr:cNvPr id="315" name="円/楕円 314"/>
        <xdr:cNvSpPr/>
      </xdr:nvSpPr>
      <xdr:spPr>
        <a:xfrm>
          <a:off x="7810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51325</xdr:rowOff>
    </xdr:from>
    <xdr:ext cx="378565" cy="259045"/>
    <xdr:sp macro="" textlink="">
      <xdr:nvSpPr>
        <xdr:cNvPr id="316" name="テキスト ボックス 315"/>
        <xdr:cNvSpPr txBox="1"/>
      </xdr:nvSpPr>
      <xdr:spPr>
        <a:xfrm>
          <a:off x="7672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98501</xdr:rowOff>
    </xdr:from>
    <xdr:to>
      <xdr:col>10</xdr:col>
      <xdr:colOff>155575</xdr:colOff>
      <xdr:row>36</xdr:row>
      <xdr:rowOff>28651</xdr:rowOff>
    </xdr:to>
    <xdr:sp macro="" textlink="">
      <xdr:nvSpPr>
        <xdr:cNvPr id="317" name="円/楕円 316"/>
        <xdr:cNvSpPr/>
      </xdr:nvSpPr>
      <xdr:spPr>
        <a:xfrm>
          <a:off x="6921500" y="60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19778</xdr:rowOff>
    </xdr:from>
    <xdr:ext cx="469744" cy="259045"/>
    <xdr:sp macro="" textlink="">
      <xdr:nvSpPr>
        <xdr:cNvPr id="318" name="テキスト ボックス 317"/>
        <xdr:cNvSpPr txBox="1"/>
      </xdr:nvSpPr>
      <xdr:spPr>
        <a:xfrm>
          <a:off x="6737427" y="619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82321</xdr:rowOff>
    </xdr:from>
    <xdr:to>
      <xdr:col>15</xdr:col>
      <xdr:colOff>180975</xdr:colOff>
      <xdr:row>58</xdr:row>
      <xdr:rowOff>98323</xdr:rowOff>
    </xdr:to>
    <xdr:cxnSp macro="">
      <xdr:nvCxnSpPr>
        <xdr:cNvPr id="347" name="直線コネクタ 346"/>
        <xdr:cNvCxnSpPr/>
      </xdr:nvCxnSpPr>
      <xdr:spPr>
        <a:xfrm>
          <a:off x="9639300" y="1002642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130099</xdr:rowOff>
    </xdr:from>
    <xdr:to>
      <xdr:col>14</xdr:col>
      <xdr:colOff>28575</xdr:colOff>
      <xdr:row>58</xdr:row>
      <xdr:rowOff>82321</xdr:rowOff>
    </xdr:to>
    <xdr:cxnSp macro="">
      <xdr:nvCxnSpPr>
        <xdr:cNvPr id="350" name="直線コネクタ 349"/>
        <xdr:cNvCxnSpPr/>
      </xdr:nvCxnSpPr>
      <xdr:spPr>
        <a:xfrm>
          <a:off x="8750300" y="9902749"/>
          <a:ext cx="889000" cy="1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130099</xdr:rowOff>
    </xdr:from>
    <xdr:to>
      <xdr:col>12</xdr:col>
      <xdr:colOff>511175</xdr:colOff>
      <xdr:row>58</xdr:row>
      <xdr:rowOff>93599</xdr:rowOff>
    </xdr:to>
    <xdr:cxnSp macro="">
      <xdr:nvCxnSpPr>
        <xdr:cNvPr id="353" name="直線コネクタ 352"/>
        <xdr:cNvCxnSpPr/>
      </xdr:nvCxnSpPr>
      <xdr:spPr>
        <a:xfrm flipV="1">
          <a:off x="7861300" y="9902749"/>
          <a:ext cx="889000" cy="1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22276</xdr:rowOff>
    </xdr:from>
    <xdr:to>
      <xdr:col>11</xdr:col>
      <xdr:colOff>307975</xdr:colOff>
      <xdr:row>58</xdr:row>
      <xdr:rowOff>93599</xdr:rowOff>
    </xdr:to>
    <xdr:cxnSp macro="">
      <xdr:nvCxnSpPr>
        <xdr:cNvPr id="356" name="直線コネクタ 355"/>
        <xdr:cNvCxnSpPr/>
      </xdr:nvCxnSpPr>
      <xdr:spPr>
        <a:xfrm>
          <a:off x="6972300" y="9794926"/>
          <a:ext cx="889000" cy="2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47523</xdr:rowOff>
    </xdr:from>
    <xdr:to>
      <xdr:col>15</xdr:col>
      <xdr:colOff>231775</xdr:colOff>
      <xdr:row>58</xdr:row>
      <xdr:rowOff>149123</xdr:rowOff>
    </xdr:to>
    <xdr:sp macro="" textlink="">
      <xdr:nvSpPr>
        <xdr:cNvPr id="366" name="円/楕円 365"/>
        <xdr:cNvSpPr/>
      </xdr:nvSpPr>
      <xdr:spPr>
        <a:xfrm>
          <a:off x="10426700" y="99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133900</xdr:rowOff>
    </xdr:from>
    <xdr:ext cx="469744" cy="259045"/>
    <xdr:sp macro="" textlink="">
      <xdr:nvSpPr>
        <xdr:cNvPr id="367" name="農林水産業費該当値テキスト"/>
        <xdr:cNvSpPr txBox="1"/>
      </xdr:nvSpPr>
      <xdr:spPr>
        <a:xfrm>
          <a:off x="10528300" y="990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31521</xdr:rowOff>
    </xdr:from>
    <xdr:to>
      <xdr:col>14</xdr:col>
      <xdr:colOff>79375</xdr:colOff>
      <xdr:row>58</xdr:row>
      <xdr:rowOff>133121</xdr:rowOff>
    </xdr:to>
    <xdr:sp macro="" textlink="">
      <xdr:nvSpPr>
        <xdr:cNvPr id="368" name="円/楕円 367"/>
        <xdr:cNvSpPr/>
      </xdr:nvSpPr>
      <xdr:spPr>
        <a:xfrm>
          <a:off x="95885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124248</xdr:rowOff>
    </xdr:from>
    <xdr:ext cx="469744" cy="259045"/>
    <xdr:sp macro="" textlink="">
      <xdr:nvSpPr>
        <xdr:cNvPr id="369" name="テキスト ボックス 368"/>
        <xdr:cNvSpPr txBox="1"/>
      </xdr:nvSpPr>
      <xdr:spPr>
        <a:xfrm>
          <a:off x="9404427" y="1006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79299</xdr:rowOff>
    </xdr:from>
    <xdr:to>
      <xdr:col>12</xdr:col>
      <xdr:colOff>561975</xdr:colOff>
      <xdr:row>58</xdr:row>
      <xdr:rowOff>9449</xdr:rowOff>
    </xdr:to>
    <xdr:sp macro="" textlink="">
      <xdr:nvSpPr>
        <xdr:cNvPr id="370" name="円/楕円 369"/>
        <xdr:cNvSpPr/>
      </xdr:nvSpPr>
      <xdr:spPr>
        <a:xfrm>
          <a:off x="8699500" y="98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576</xdr:rowOff>
    </xdr:from>
    <xdr:ext cx="469744" cy="259045"/>
    <xdr:sp macro="" textlink="">
      <xdr:nvSpPr>
        <xdr:cNvPr id="371" name="テキスト ボックス 370"/>
        <xdr:cNvSpPr txBox="1"/>
      </xdr:nvSpPr>
      <xdr:spPr>
        <a:xfrm>
          <a:off x="8515427" y="994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42799</xdr:rowOff>
    </xdr:from>
    <xdr:to>
      <xdr:col>11</xdr:col>
      <xdr:colOff>358775</xdr:colOff>
      <xdr:row>58</xdr:row>
      <xdr:rowOff>144399</xdr:rowOff>
    </xdr:to>
    <xdr:sp macro="" textlink="">
      <xdr:nvSpPr>
        <xdr:cNvPr id="372" name="円/楕円 371"/>
        <xdr:cNvSpPr/>
      </xdr:nvSpPr>
      <xdr:spPr>
        <a:xfrm>
          <a:off x="7810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135526</xdr:rowOff>
    </xdr:from>
    <xdr:ext cx="469744" cy="259045"/>
    <xdr:sp macro="" textlink="">
      <xdr:nvSpPr>
        <xdr:cNvPr id="373" name="テキスト ボックス 372"/>
        <xdr:cNvSpPr txBox="1"/>
      </xdr:nvSpPr>
      <xdr:spPr>
        <a:xfrm>
          <a:off x="7626427" y="1007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142926</xdr:rowOff>
    </xdr:from>
    <xdr:to>
      <xdr:col>10</xdr:col>
      <xdr:colOff>155575</xdr:colOff>
      <xdr:row>57</xdr:row>
      <xdr:rowOff>73076</xdr:rowOff>
    </xdr:to>
    <xdr:sp macro="" textlink="">
      <xdr:nvSpPr>
        <xdr:cNvPr id="374" name="円/楕円 373"/>
        <xdr:cNvSpPr/>
      </xdr:nvSpPr>
      <xdr:spPr>
        <a:xfrm>
          <a:off x="6921500" y="97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64203</xdr:rowOff>
    </xdr:from>
    <xdr:ext cx="469744" cy="259045"/>
    <xdr:sp macro="" textlink="">
      <xdr:nvSpPr>
        <xdr:cNvPr id="375" name="テキスト ボックス 374"/>
        <xdr:cNvSpPr txBox="1"/>
      </xdr:nvSpPr>
      <xdr:spPr>
        <a:xfrm>
          <a:off x="6737427" y="983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72834</xdr:rowOff>
    </xdr:from>
    <xdr:to>
      <xdr:col>15</xdr:col>
      <xdr:colOff>180975</xdr:colOff>
      <xdr:row>78</xdr:row>
      <xdr:rowOff>113640</xdr:rowOff>
    </xdr:to>
    <xdr:cxnSp macro="">
      <xdr:nvCxnSpPr>
        <xdr:cNvPr id="404" name="直線コネクタ 403"/>
        <xdr:cNvCxnSpPr/>
      </xdr:nvCxnSpPr>
      <xdr:spPr>
        <a:xfrm>
          <a:off x="9639300" y="13445934"/>
          <a:ext cx="8382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72834</xdr:rowOff>
    </xdr:from>
    <xdr:to>
      <xdr:col>14</xdr:col>
      <xdr:colOff>28575</xdr:colOff>
      <xdr:row>78</xdr:row>
      <xdr:rowOff>121298</xdr:rowOff>
    </xdr:to>
    <xdr:cxnSp macro="">
      <xdr:nvCxnSpPr>
        <xdr:cNvPr id="407" name="直線コネクタ 406"/>
        <xdr:cNvCxnSpPr/>
      </xdr:nvCxnSpPr>
      <xdr:spPr>
        <a:xfrm flipV="1">
          <a:off x="8750300" y="13445934"/>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121298</xdr:rowOff>
    </xdr:from>
    <xdr:to>
      <xdr:col>12</xdr:col>
      <xdr:colOff>511175</xdr:colOff>
      <xdr:row>78</xdr:row>
      <xdr:rowOff>123203</xdr:rowOff>
    </xdr:to>
    <xdr:cxnSp macro="">
      <xdr:nvCxnSpPr>
        <xdr:cNvPr id="410" name="直線コネクタ 409"/>
        <xdr:cNvCxnSpPr/>
      </xdr:nvCxnSpPr>
      <xdr:spPr>
        <a:xfrm flipV="1">
          <a:off x="7861300" y="1349439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122441</xdr:rowOff>
    </xdr:from>
    <xdr:to>
      <xdr:col>11</xdr:col>
      <xdr:colOff>307975</xdr:colOff>
      <xdr:row>78</xdr:row>
      <xdr:rowOff>123203</xdr:rowOff>
    </xdr:to>
    <xdr:cxnSp macro="">
      <xdr:nvCxnSpPr>
        <xdr:cNvPr id="413" name="直線コネクタ 412"/>
        <xdr:cNvCxnSpPr/>
      </xdr:nvCxnSpPr>
      <xdr:spPr>
        <a:xfrm>
          <a:off x="6972300" y="1349554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62840</xdr:rowOff>
    </xdr:from>
    <xdr:to>
      <xdr:col>15</xdr:col>
      <xdr:colOff>231775</xdr:colOff>
      <xdr:row>78</xdr:row>
      <xdr:rowOff>164440</xdr:rowOff>
    </xdr:to>
    <xdr:sp macro="" textlink="">
      <xdr:nvSpPr>
        <xdr:cNvPr id="423" name="円/楕円 422"/>
        <xdr:cNvSpPr/>
      </xdr:nvSpPr>
      <xdr:spPr>
        <a:xfrm>
          <a:off x="104267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149217</xdr:rowOff>
    </xdr:from>
    <xdr:ext cx="469744" cy="259045"/>
    <xdr:sp macro="" textlink="">
      <xdr:nvSpPr>
        <xdr:cNvPr id="424" name="商工費該当値テキスト"/>
        <xdr:cNvSpPr txBox="1"/>
      </xdr:nvSpPr>
      <xdr:spPr>
        <a:xfrm>
          <a:off x="10528300" y="1335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22034</xdr:rowOff>
    </xdr:from>
    <xdr:to>
      <xdr:col>14</xdr:col>
      <xdr:colOff>79375</xdr:colOff>
      <xdr:row>78</xdr:row>
      <xdr:rowOff>123634</xdr:rowOff>
    </xdr:to>
    <xdr:sp macro="" textlink="">
      <xdr:nvSpPr>
        <xdr:cNvPr id="425" name="円/楕円 424"/>
        <xdr:cNvSpPr/>
      </xdr:nvSpPr>
      <xdr:spPr>
        <a:xfrm>
          <a:off x="9588500" y="133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114761</xdr:rowOff>
    </xdr:from>
    <xdr:ext cx="469744" cy="259045"/>
    <xdr:sp macro="" textlink="">
      <xdr:nvSpPr>
        <xdr:cNvPr id="426" name="テキスト ボックス 425"/>
        <xdr:cNvSpPr txBox="1"/>
      </xdr:nvSpPr>
      <xdr:spPr>
        <a:xfrm>
          <a:off x="9404427" y="1348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70498</xdr:rowOff>
    </xdr:from>
    <xdr:to>
      <xdr:col>12</xdr:col>
      <xdr:colOff>561975</xdr:colOff>
      <xdr:row>79</xdr:row>
      <xdr:rowOff>648</xdr:rowOff>
    </xdr:to>
    <xdr:sp macro="" textlink="">
      <xdr:nvSpPr>
        <xdr:cNvPr id="427" name="円/楕円 426"/>
        <xdr:cNvSpPr/>
      </xdr:nvSpPr>
      <xdr:spPr>
        <a:xfrm>
          <a:off x="8699500" y="134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163225</xdr:rowOff>
    </xdr:from>
    <xdr:ext cx="469744" cy="259045"/>
    <xdr:sp macro="" textlink="">
      <xdr:nvSpPr>
        <xdr:cNvPr id="428" name="テキスト ボックス 427"/>
        <xdr:cNvSpPr txBox="1"/>
      </xdr:nvSpPr>
      <xdr:spPr>
        <a:xfrm>
          <a:off x="8515427" y="135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72403</xdr:rowOff>
    </xdr:from>
    <xdr:to>
      <xdr:col>11</xdr:col>
      <xdr:colOff>358775</xdr:colOff>
      <xdr:row>79</xdr:row>
      <xdr:rowOff>2553</xdr:rowOff>
    </xdr:to>
    <xdr:sp macro="" textlink="">
      <xdr:nvSpPr>
        <xdr:cNvPr id="429" name="円/楕円 428"/>
        <xdr:cNvSpPr/>
      </xdr:nvSpPr>
      <xdr:spPr>
        <a:xfrm>
          <a:off x="7810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165130</xdr:rowOff>
    </xdr:from>
    <xdr:ext cx="469744" cy="259045"/>
    <xdr:sp macro="" textlink="">
      <xdr:nvSpPr>
        <xdr:cNvPr id="430" name="テキスト ボックス 429"/>
        <xdr:cNvSpPr txBox="1"/>
      </xdr:nvSpPr>
      <xdr:spPr>
        <a:xfrm>
          <a:off x="7626427"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71641</xdr:rowOff>
    </xdr:from>
    <xdr:to>
      <xdr:col>10</xdr:col>
      <xdr:colOff>155575</xdr:colOff>
      <xdr:row>79</xdr:row>
      <xdr:rowOff>1791</xdr:rowOff>
    </xdr:to>
    <xdr:sp macro="" textlink="">
      <xdr:nvSpPr>
        <xdr:cNvPr id="431" name="円/楕円 430"/>
        <xdr:cNvSpPr/>
      </xdr:nvSpPr>
      <xdr:spPr>
        <a:xfrm>
          <a:off x="6921500" y="134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164368</xdr:rowOff>
    </xdr:from>
    <xdr:ext cx="469744" cy="259045"/>
    <xdr:sp macro="" textlink="">
      <xdr:nvSpPr>
        <xdr:cNvPr id="432" name="テキスト ボックス 431"/>
        <xdr:cNvSpPr txBox="1"/>
      </xdr:nvSpPr>
      <xdr:spPr>
        <a:xfrm>
          <a:off x="6737427" y="135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48626</xdr:rowOff>
    </xdr:from>
    <xdr:to>
      <xdr:col>15</xdr:col>
      <xdr:colOff>180975</xdr:colOff>
      <xdr:row>99</xdr:row>
      <xdr:rowOff>61908</xdr:rowOff>
    </xdr:to>
    <xdr:cxnSp macro="">
      <xdr:nvCxnSpPr>
        <xdr:cNvPr id="460" name="直線コネクタ 459"/>
        <xdr:cNvCxnSpPr/>
      </xdr:nvCxnSpPr>
      <xdr:spPr>
        <a:xfrm flipV="1">
          <a:off x="9639300" y="17022176"/>
          <a:ext cx="8382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83819</xdr:rowOff>
    </xdr:from>
    <xdr:ext cx="534377" cy="259045"/>
    <xdr:sp macro="" textlink="">
      <xdr:nvSpPr>
        <xdr:cNvPr id="461" name="土木費平均値テキスト"/>
        <xdr:cNvSpPr txBox="1"/>
      </xdr:nvSpPr>
      <xdr:spPr>
        <a:xfrm>
          <a:off x="10528300" y="16371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134579</xdr:rowOff>
    </xdr:from>
    <xdr:to>
      <xdr:col>14</xdr:col>
      <xdr:colOff>28575</xdr:colOff>
      <xdr:row>99</xdr:row>
      <xdr:rowOff>61908</xdr:rowOff>
    </xdr:to>
    <xdr:cxnSp macro="">
      <xdr:nvCxnSpPr>
        <xdr:cNvPr id="463" name="直線コネクタ 462"/>
        <xdr:cNvCxnSpPr/>
      </xdr:nvCxnSpPr>
      <xdr:spPr>
        <a:xfrm>
          <a:off x="8750300" y="16936679"/>
          <a:ext cx="889000" cy="9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147135</xdr:rowOff>
    </xdr:from>
    <xdr:ext cx="534377" cy="259045"/>
    <xdr:sp macro="" textlink="">
      <xdr:nvSpPr>
        <xdr:cNvPr id="465" name="テキスト ボックス 464"/>
        <xdr:cNvSpPr txBox="1"/>
      </xdr:nvSpPr>
      <xdr:spPr>
        <a:xfrm>
          <a:off x="937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61519</xdr:rowOff>
    </xdr:from>
    <xdr:to>
      <xdr:col>12</xdr:col>
      <xdr:colOff>511175</xdr:colOff>
      <xdr:row>98</xdr:row>
      <xdr:rowOff>134579</xdr:rowOff>
    </xdr:to>
    <xdr:cxnSp macro="">
      <xdr:nvCxnSpPr>
        <xdr:cNvPr id="466" name="直線コネクタ 465"/>
        <xdr:cNvCxnSpPr/>
      </xdr:nvCxnSpPr>
      <xdr:spPr>
        <a:xfrm>
          <a:off x="7861300" y="16863619"/>
          <a:ext cx="889000" cy="7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61519</xdr:rowOff>
    </xdr:from>
    <xdr:to>
      <xdr:col>11</xdr:col>
      <xdr:colOff>307975</xdr:colOff>
      <xdr:row>98</xdr:row>
      <xdr:rowOff>76744</xdr:rowOff>
    </xdr:to>
    <xdr:cxnSp macro="">
      <xdr:nvCxnSpPr>
        <xdr:cNvPr id="469" name="直線コネクタ 468"/>
        <xdr:cNvCxnSpPr/>
      </xdr:nvCxnSpPr>
      <xdr:spPr>
        <a:xfrm flipV="1">
          <a:off x="6972300" y="16863619"/>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169276</xdr:rowOff>
    </xdr:from>
    <xdr:to>
      <xdr:col>15</xdr:col>
      <xdr:colOff>231775</xdr:colOff>
      <xdr:row>99</xdr:row>
      <xdr:rowOff>99426</xdr:rowOff>
    </xdr:to>
    <xdr:sp macro="" textlink="">
      <xdr:nvSpPr>
        <xdr:cNvPr id="479" name="円/楕円 478"/>
        <xdr:cNvSpPr/>
      </xdr:nvSpPr>
      <xdr:spPr>
        <a:xfrm>
          <a:off x="10426700" y="169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84203</xdr:rowOff>
    </xdr:from>
    <xdr:ext cx="534377" cy="259045"/>
    <xdr:sp macro="" textlink="">
      <xdr:nvSpPr>
        <xdr:cNvPr id="480" name="土木費該当値テキスト"/>
        <xdr:cNvSpPr txBox="1"/>
      </xdr:nvSpPr>
      <xdr:spPr>
        <a:xfrm>
          <a:off x="10528300" y="168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16,484</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11108</xdr:rowOff>
    </xdr:from>
    <xdr:to>
      <xdr:col>14</xdr:col>
      <xdr:colOff>79375</xdr:colOff>
      <xdr:row>99</xdr:row>
      <xdr:rowOff>112708</xdr:rowOff>
    </xdr:to>
    <xdr:sp macro="" textlink="">
      <xdr:nvSpPr>
        <xdr:cNvPr id="481" name="円/楕円 480"/>
        <xdr:cNvSpPr/>
      </xdr:nvSpPr>
      <xdr:spPr>
        <a:xfrm>
          <a:off x="9588500" y="169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103835</xdr:rowOff>
    </xdr:from>
    <xdr:ext cx="534377" cy="259045"/>
    <xdr:sp macro="" textlink="">
      <xdr:nvSpPr>
        <xdr:cNvPr id="482" name="テキスト ボックス 481"/>
        <xdr:cNvSpPr txBox="1"/>
      </xdr:nvSpPr>
      <xdr:spPr>
        <a:xfrm>
          <a:off x="9372111" y="170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83779</xdr:rowOff>
    </xdr:from>
    <xdr:to>
      <xdr:col>12</xdr:col>
      <xdr:colOff>561975</xdr:colOff>
      <xdr:row>99</xdr:row>
      <xdr:rowOff>13929</xdr:rowOff>
    </xdr:to>
    <xdr:sp macro="" textlink="">
      <xdr:nvSpPr>
        <xdr:cNvPr id="483" name="円/楕円 482"/>
        <xdr:cNvSpPr/>
      </xdr:nvSpPr>
      <xdr:spPr>
        <a:xfrm>
          <a:off x="8699500" y="168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5056</xdr:rowOff>
    </xdr:from>
    <xdr:ext cx="534377" cy="259045"/>
    <xdr:sp macro="" textlink="">
      <xdr:nvSpPr>
        <xdr:cNvPr id="484" name="テキスト ボックス 483"/>
        <xdr:cNvSpPr txBox="1"/>
      </xdr:nvSpPr>
      <xdr:spPr>
        <a:xfrm>
          <a:off x="8483111" y="169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10719</xdr:rowOff>
    </xdr:from>
    <xdr:to>
      <xdr:col>11</xdr:col>
      <xdr:colOff>358775</xdr:colOff>
      <xdr:row>98</xdr:row>
      <xdr:rowOff>112319</xdr:rowOff>
    </xdr:to>
    <xdr:sp macro="" textlink="">
      <xdr:nvSpPr>
        <xdr:cNvPr id="485" name="円/楕円 484"/>
        <xdr:cNvSpPr/>
      </xdr:nvSpPr>
      <xdr:spPr>
        <a:xfrm>
          <a:off x="7810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103446</xdr:rowOff>
    </xdr:from>
    <xdr:ext cx="534377" cy="259045"/>
    <xdr:sp macro="" textlink="">
      <xdr:nvSpPr>
        <xdr:cNvPr id="486" name="テキスト ボックス 485"/>
        <xdr:cNvSpPr txBox="1"/>
      </xdr:nvSpPr>
      <xdr:spPr>
        <a:xfrm>
          <a:off x="7594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25944</xdr:rowOff>
    </xdr:from>
    <xdr:to>
      <xdr:col>10</xdr:col>
      <xdr:colOff>155575</xdr:colOff>
      <xdr:row>98</xdr:row>
      <xdr:rowOff>127544</xdr:rowOff>
    </xdr:to>
    <xdr:sp macro="" textlink="">
      <xdr:nvSpPr>
        <xdr:cNvPr id="487" name="円/楕円 486"/>
        <xdr:cNvSpPr/>
      </xdr:nvSpPr>
      <xdr:spPr>
        <a:xfrm>
          <a:off x="6921500" y="168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118671</xdr:rowOff>
    </xdr:from>
    <xdr:ext cx="534377" cy="259045"/>
    <xdr:sp macro="" textlink="">
      <xdr:nvSpPr>
        <xdr:cNvPr id="488" name="テキスト ボックス 487"/>
        <xdr:cNvSpPr txBox="1"/>
      </xdr:nvSpPr>
      <xdr:spPr>
        <a:xfrm>
          <a:off x="6705111" y="169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71628</xdr:rowOff>
    </xdr:from>
    <xdr:to>
      <xdr:col>23</xdr:col>
      <xdr:colOff>517525</xdr:colOff>
      <xdr:row>38</xdr:row>
      <xdr:rowOff>137795</xdr:rowOff>
    </xdr:to>
    <xdr:cxnSp macro="">
      <xdr:nvCxnSpPr>
        <xdr:cNvPr id="518" name="直線コネクタ 517"/>
        <xdr:cNvCxnSpPr/>
      </xdr:nvCxnSpPr>
      <xdr:spPr>
        <a:xfrm flipV="1">
          <a:off x="15481300" y="6586728"/>
          <a:ext cx="8382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2667</xdr:rowOff>
    </xdr:from>
    <xdr:to>
      <xdr:col>22</xdr:col>
      <xdr:colOff>365125</xdr:colOff>
      <xdr:row>38</xdr:row>
      <xdr:rowOff>137795</xdr:rowOff>
    </xdr:to>
    <xdr:cxnSp macro="">
      <xdr:nvCxnSpPr>
        <xdr:cNvPr id="521" name="直線コネクタ 520"/>
        <xdr:cNvCxnSpPr/>
      </xdr:nvCxnSpPr>
      <xdr:spPr>
        <a:xfrm>
          <a:off x="14592300" y="6517767"/>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2667</xdr:rowOff>
    </xdr:from>
    <xdr:to>
      <xdr:col>21</xdr:col>
      <xdr:colOff>161925</xdr:colOff>
      <xdr:row>38</xdr:row>
      <xdr:rowOff>66421</xdr:rowOff>
    </xdr:to>
    <xdr:cxnSp macro="">
      <xdr:nvCxnSpPr>
        <xdr:cNvPr id="524" name="直線コネクタ 523"/>
        <xdr:cNvCxnSpPr/>
      </xdr:nvCxnSpPr>
      <xdr:spPr>
        <a:xfrm flipV="1">
          <a:off x="13703300" y="6517767"/>
          <a:ext cx="889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102743</xdr:rowOff>
    </xdr:from>
    <xdr:to>
      <xdr:col>19</xdr:col>
      <xdr:colOff>644525</xdr:colOff>
      <xdr:row>38</xdr:row>
      <xdr:rowOff>66421</xdr:rowOff>
    </xdr:to>
    <xdr:cxnSp macro="">
      <xdr:nvCxnSpPr>
        <xdr:cNvPr id="527" name="直線コネクタ 526"/>
        <xdr:cNvCxnSpPr/>
      </xdr:nvCxnSpPr>
      <xdr:spPr>
        <a:xfrm>
          <a:off x="12814300" y="644639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537" name="円/楕円 536"/>
        <xdr:cNvSpPr/>
      </xdr:nvSpPr>
      <xdr:spPr>
        <a:xfrm>
          <a:off x="16268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170705</xdr:rowOff>
    </xdr:from>
    <xdr:ext cx="534377" cy="259045"/>
    <xdr:sp macro="" textlink="">
      <xdr:nvSpPr>
        <xdr:cNvPr id="538" name="消防費該当値テキスト"/>
        <xdr:cNvSpPr txBox="1"/>
      </xdr:nvSpPr>
      <xdr:spPr>
        <a:xfrm>
          <a:off x="16370300" y="65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86995</xdr:rowOff>
    </xdr:from>
    <xdr:to>
      <xdr:col>22</xdr:col>
      <xdr:colOff>415925</xdr:colOff>
      <xdr:row>39</xdr:row>
      <xdr:rowOff>17145</xdr:rowOff>
    </xdr:to>
    <xdr:sp macro="" textlink="">
      <xdr:nvSpPr>
        <xdr:cNvPr id="539" name="円/楕円 538"/>
        <xdr:cNvSpPr/>
      </xdr:nvSpPr>
      <xdr:spPr>
        <a:xfrm>
          <a:off x="15430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8272</xdr:rowOff>
    </xdr:from>
    <xdr:ext cx="469744" cy="259045"/>
    <xdr:sp macro="" textlink="">
      <xdr:nvSpPr>
        <xdr:cNvPr id="540" name="テキスト ボックス 539"/>
        <xdr:cNvSpPr txBox="1"/>
      </xdr:nvSpPr>
      <xdr:spPr>
        <a:xfrm>
          <a:off x="15246427" y="669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123317</xdr:rowOff>
    </xdr:from>
    <xdr:to>
      <xdr:col>21</xdr:col>
      <xdr:colOff>212725</xdr:colOff>
      <xdr:row>38</xdr:row>
      <xdr:rowOff>53467</xdr:rowOff>
    </xdr:to>
    <xdr:sp macro="" textlink="">
      <xdr:nvSpPr>
        <xdr:cNvPr id="541" name="円/楕円 540"/>
        <xdr:cNvSpPr/>
      </xdr:nvSpPr>
      <xdr:spPr>
        <a:xfrm>
          <a:off x="14541500" y="64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44594</xdr:rowOff>
    </xdr:from>
    <xdr:ext cx="534377" cy="259045"/>
    <xdr:sp macro="" textlink="">
      <xdr:nvSpPr>
        <xdr:cNvPr id="542" name="テキスト ボックス 541"/>
        <xdr:cNvSpPr txBox="1"/>
      </xdr:nvSpPr>
      <xdr:spPr>
        <a:xfrm>
          <a:off x="14325111" y="65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15621</xdr:rowOff>
    </xdr:from>
    <xdr:to>
      <xdr:col>20</xdr:col>
      <xdr:colOff>9525</xdr:colOff>
      <xdr:row>38</xdr:row>
      <xdr:rowOff>117221</xdr:rowOff>
    </xdr:to>
    <xdr:sp macro="" textlink="">
      <xdr:nvSpPr>
        <xdr:cNvPr id="543" name="円/楕円 542"/>
        <xdr:cNvSpPr/>
      </xdr:nvSpPr>
      <xdr:spPr>
        <a:xfrm>
          <a:off x="13652500" y="65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108348</xdr:rowOff>
    </xdr:from>
    <xdr:ext cx="534377" cy="259045"/>
    <xdr:sp macro="" textlink="">
      <xdr:nvSpPr>
        <xdr:cNvPr id="544" name="テキスト ボックス 543"/>
        <xdr:cNvSpPr txBox="1"/>
      </xdr:nvSpPr>
      <xdr:spPr>
        <a:xfrm>
          <a:off x="13436111" y="66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51943</xdr:rowOff>
    </xdr:from>
    <xdr:to>
      <xdr:col>18</xdr:col>
      <xdr:colOff>492125</xdr:colOff>
      <xdr:row>37</xdr:row>
      <xdr:rowOff>153543</xdr:rowOff>
    </xdr:to>
    <xdr:sp macro="" textlink="">
      <xdr:nvSpPr>
        <xdr:cNvPr id="545" name="円/楕円 544"/>
        <xdr:cNvSpPr/>
      </xdr:nvSpPr>
      <xdr:spPr>
        <a:xfrm>
          <a:off x="12763500" y="63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144670</xdr:rowOff>
    </xdr:from>
    <xdr:ext cx="534377" cy="259045"/>
    <xdr:sp macro="" textlink="">
      <xdr:nvSpPr>
        <xdr:cNvPr id="546" name="テキスト ボックス 545"/>
        <xdr:cNvSpPr txBox="1"/>
      </xdr:nvSpPr>
      <xdr:spPr>
        <a:xfrm>
          <a:off x="12547111" y="64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25229</xdr:rowOff>
    </xdr:from>
    <xdr:to>
      <xdr:col>23</xdr:col>
      <xdr:colOff>517525</xdr:colOff>
      <xdr:row>57</xdr:row>
      <xdr:rowOff>140138</xdr:rowOff>
    </xdr:to>
    <xdr:cxnSp macro="">
      <xdr:nvCxnSpPr>
        <xdr:cNvPr id="576" name="直線コネクタ 575"/>
        <xdr:cNvCxnSpPr/>
      </xdr:nvCxnSpPr>
      <xdr:spPr>
        <a:xfrm>
          <a:off x="15481300" y="9626429"/>
          <a:ext cx="838200" cy="2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12732</xdr:rowOff>
    </xdr:from>
    <xdr:to>
      <xdr:col>22</xdr:col>
      <xdr:colOff>365125</xdr:colOff>
      <xdr:row>56</xdr:row>
      <xdr:rowOff>25229</xdr:rowOff>
    </xdr:to>
    <xdr:cxnSp macro="">
      <xdr:nvCxnSpPr>
        <xdr:cNvPr id="579" name="直線コネクタ 578"/>
        <xdr:cNvCxnSpPr/>
      </xdr:nvCxnSpPr>
      <xdr:spPr>
        <a:xfrm>
          <a:off x="14592300" y="9271032"/>
          <a:ext cx="889000" cy="3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12732</xdr:rowOff>
    </xdr:from>
    <xdr:to>
      <xdr:col>21</xdr:col>
      <xdr:colOff>161925</xdr:colOff>
      <xdr:row>56</xdr:row>
      <xdr:rowOff>157835</xdr:rowOff>
    </xdr:to>
    <xdr:cxnSp macro="">
      <xdr:nvCxnSpPr>
        <xdr:cNvPr id="582" name="直線コネクタ 581"/>
        <xdr:cNvCxnSpPr/>
      </xdr:nvCxnSpPr>
      <xdr:spPr>
        <a:xfrm flipV="1">
          <a:off x="13703300" y="9271032"/>
          <a:ext cx="889000" cy="48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46372</xdr:rowOff>
    </xdr:from>
    <xdr:ext cx="534377" cy="259045"/>
    <xdr:sp macro="" textlink="">
      <xdr:nvSpPr>
        <xdr:cNvPr id="584" name="テキスト ボックス 583"/>
        <xdr:cNvSpPr txBox="1"/>
      </xdr:nvSpPr>
      <xdr:spPr>
        <a:xfrm>
          <a:off x="14325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73730</xdr:rowOff>
    </xdr:from>
    <xdr:to>
      <xdr:col>19</xdr:col>
      <xdr:colOff>644525</xdr:colOff>
      <xdr:row>56</xdr:row>
      <xdr:rowOff>157835</xdr:rowOff>
    </xdr:to>
    <xdr:cxnSp macro="">
      <xdr:nvCxnSpPr>
        <xdr:cNvPr id="585" name="直線コネクタ 584"/>
        <xdr:cNvCxnSpPr/>
      </xdr:nvCxnSpPr>
      <xdr:spPr>
        <a:xfrm>
          <a:off x="12814300" y="9503480"/>
          <a:ext cx="889000" cy="25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94645</xdr:rowOff>
    </xdr:from>
    <xdr:ext cx="534377" cy="259045"/>
    <xdr:sp macro="" textlink="">
      <xdr:nvSpPr>
        <xdr:cNvPr id="587" name="テキスト ボックス 586"/>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89" name="テキスト ボックス 588"/>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89338</xdr:rowOff>
    </xdr:from>
    <xdr:to>
      <xdr:col>23</xdr:col>
      <xdr:colOff>568325</xdr:colOff>
      <xdr:row>58</xdr:row>
      <xdr:rowOff>19488</xdr:rowOff>
    </xdr:to>
    <xdr:sp macro="" textlink="">
      <xdr:nvSpPr>
        <xdr:cNvPr id="595" name="円/楕円 594"/>
        <xdr:cNvSpPr/>
      </xdr:nvSpPr>
      <xdr:spPr>
        <a:xfrm>
          <a:off x="16268700" y="98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67765</xdr:rowOff>
    </xdr:from>
    <xdr:ext cx="534377" cy="259045"/>
    <xdr:sp macro="" textlink="">
      <xdr:nvSpPr>
        <xdr:cNvPr id="596" name="教育費該当値テキスト"/>
        <xdr:cNvSpPr txBox="1"/>
      </xdr:nvSpPr>
      <xdr:spPr>
        <a:xfrm>
          <a:off x="16370300" y="98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32,977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145879</xdr:rowOff>
    </xdr:from>
    <xdr:to>
      <xdr:col>22</xdr:col>
      <xdr:colOff>415925</xdr:colOff>
      <xdr:row>56</xdr:row>
      <xdr:rowOff>76029</xdr:rowOff>
    </xdr:to>
    <xdr:sp macro="" textlink="">
      <xdr:nvSpPr>
        <xdr:cNvPr id="597" name="円/楕円 596"/>
        <xdr:cNvSpPr/>
      </xdr:nvSpPr>
      <xdr:spPr>
        <a:xfrm>
          <a:off x="15430500" y="95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92556</xdr:rowOff>
    </xdr:from>
    <xdr:ext cx="534377" cy="259045"/>
    <xdr:sp macro="" textlink="">
      <xdr:nvSpPr>
        <xdr:cNvPr id="598" name="テキスト ボックス 597"/>
        <xdr:cNvSpPr txBox="1"/>
      </xdr:nvSpPr>
      <xdr:spPr>
        <a:xfrm>
          <a:off x="15214111" y="93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48,009</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133382</xdr:rowOff>
    </xdr:from>
    <xdr:to>
      <xdr:col>21</xdr:col>
      <xdr:colOff>212725</xdr:colOff>
      <xdr:row>54</xdr:row>
      <xdr:rowOff>63532</xdr:rowOff>
    </xdr:to>
    <xdr:sp macro="" textlink="">
      <xdr:nvSpPr>
        <xdr:cNvPr id="599" name="円/楕円 598"/>
        <xdr:cNvSpPr/>
      </xdr:nvSpPr>
      <xdr:spPr>
        <a:xfrm>
          <a:off x="14541500" y="92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80059</xdr:rowOff>
    </xdr:from>
    <xdr:ext cx="534377" cy="259045"/>
    <xdr:sp macro="" textlink="">
      <xdr:nvSpPr>
        <xdr:cNvPr id="600" name="テキスト ボックス 599"/>
        <xdr:cNvSpPr txBox="1"/>
      </xdr:nvSpPr>
      <xdr:spPr>
        <a:xfrm>
          <a:off x="14325111" y="89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107035</xdr:rowOff>
    </xdr:from>
    <xdr:to>
      <xdr:col>20</xdr:col>
      <xdr:colOff>9525</xdr:colOff>
      <xdr:row>57</xdr:row>
      <xdr:rowOff>37185</xdr:rowOff>
    </xdr:to>
    <xdr:sp macro="" textlink="">
      <xdr:nvSpPr>
        <xdr:cNvPr id="601" name="円/楕円 600"/>
        <xdr:cNvSpPr/>
      </xdr:nvSpPr>
      <xdr:spPr>
        <a:xfrm>
          <a:off x="13652500" y="97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53712</xdr:rowOff>
    </xdr:from>
    <xdr:ext cx="534377" cy="259045"/>
    <xdr:sp macro="" textlink="">
      <xdr:nvSpPr>
        <xdr:cNvPr id="602" name="テキスト ボックス 601"/>
        <xdr:cNvSpPr txBox="1"/>
      </xdr:nvSpPr>
      <xdr:spPr>
        <a:xfrm>
          <a:off x="13436111" y="94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22930</xdr:rowOff>
    </xdr:from>
    <xdr:to>
      <xdr:col>18</xdr:col>
      <xdr:colOff>492125</xdr:colOff>
      <xdr:row>55</xdr:row>
      <xdr:rowOff>124530</xdr:rowOff>
    </xdr:to>
    <xdr:sp macro="" textlink="">
      <xdr:nvSpPr>
        <xdr:cNvPr id="603" name="円/楕円 602"/>
        <xdr:cNvSpPr/>
      </xdr:nvSpPr>
      <xdr:spPr>
        <a:xfrm>
          <a:off x="12763500" y="94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141057</xdr:rowOff>
    </xdr:from>
    <xdr:ext cx="534377" cy="259045"/>
    <xdr:sp macro="" textlink="">
      <xdr:nvSpPr>
        <xdr:cNvPr id="604" name="テキスト ボックス 603"/>
        <xdr:cNvSpPr txBox="1"/>
      </xdr:nvSpPr>
      <xdr:spPr>
        <a:xfrm>
          <a:off x="12547111" y="922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98552</xdr:rowOff>
    </xdr:from>
    <xdr:to>
      <xdr:col>23</xdr:col>
      <xdr:colOff>517525</xdr:colOff>
      <xdr:row>79</xdr:row>
      <xdr:rowOff>98813</xdr:rowOff>
    </xdr:to>
    <xdr:cxnSp macro="">
      <xdr:nvCxnSpPr>
        <xdr:cNvPr id="635" name="直線コネクタ 634"/>
        <xdr:cNvCxnSpPr/>
      </xdr:nvCxnSpPr>
      <xdr:spPr>
        <a:xfrm>
          <a:off x="15481300" y="13643102"/>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98552</xdr:rowOff>
    </xdr:from>
    <xdr:to>
      <xdr:col>22</xdr:col>
      <xdr:colOff>365125</xdr:colOff>
      <xdr:row>79</xdr:row>
      <xdr:rowOff>98715</xdr:rowOff>
    </xdr:to>
    <xdr:cxnSp macro="">
      <xdr:nvCxnSpPr>
        <xdr:cNvPr id="638" name="直線コネクタ 637"/>
        <xdr:cNvCxnSpPr/>
      </xdr:nvCxnSpPr>
      <xdr:spPr>
        <a:xfrm flipV="1">
          <a:off x="14592300" y="1364310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98617</xdr:rowOff>
    </xdr:from>
    <xdr:to>
      <xdr:col>21</xdr:col>
      <xdr:colOff>161925</xdr:colOff>
      <xdr:row>79</xdr:row>
      <xdr:rowOff>98715</xdr:rowOff>
    </xdr:to>
    <xdr:cxnSp macro="">
      <xdr:nvCxnSpPr>
        <xdr:cNvPr id="641" name="直線コネクタ 640"/>
        <xdr:cNvCxnSpPr/>
      </xdr:nvCxnSpPr>
      <xdr:spPr>
        <a:xfrm>
          <a:off x="13703300" y="1364316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91236</xdr:rowOff>
    </xdr:from>
    <xdr:to>
      <xdr:col>19</xdr:col>
      <xdr:colOff>644525</xdr:colOff>
      <xdr:row>79</xdr:row>
      <xdr:rowOff>98617</xdr:rowOff>
    </xdr:to>
    <xdr:cxnSp macro="">
      <xdr:nvCxnSpPr>
        <xdr:cNvPr id="644" name="直線コネクタ 643"/>
        <xdr:cNvCxnSpPr/>
      </xdr:nvCxnSpPr>
      <xdr:spPr>
        <a:xfrm>
          <a:off x="12814300" y="13635786"/>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48013</xdr:rowOff>
    </xdr:from>
    <xdr:to>
      <xdr:col>23</xdr:col>
      <xdr:colOff>568325</xdr:colOff>
      <xdr:row>79</xdr:row>
      <xdr:rowOff>149613</xdr:rowOff>
    </xdr:to>
    <xdr:sp macro="" textlink="">
      <xdr:nvSpPr>
        <xdr:cNvPr id="654" name="円/楕円 653"/>
        <xdr:cNvSpPr/>
      </xdr:nvSpPr>
      <xdr:spPr>
        <a:xfrm>
          <a:off x="162687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134390</xdr:rowOff>
    </xdr:from>
    <xdr:ext cx="249299" cy="259045"/>
    <xdr:sp macro="" textlink="">
      <xdr:nvSpPr>
        <xdr:cNvPr id="655" name="災害復旧費該当値テキスト"/>
        <xdr:cNvSpPr txBox="1"/>
      </xdr:nvSpPr>
      <xdr:spPr>
        <a:xfrm>
          <a:off x="16370300" y="13507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47752</xdr:rowOff>
    </xdr:from>
    <xdr:to>
      <xdr:col>22</xdr:col>
      <xdr:colOff>415925</xdr:colOff>
      <xdr:row>79</xdr:row>
      <xdr:rowOff>149352</xdr:rowOff>
    </xdr:to>
    <xdr:sp macro="" textlink="">
      <xdr:nvSpPr>
        <xdr:cNvPr id="656" name="円/楕円 655"/>
        <xdr:cNvSpPr/>
      </xdr:nvSpPr>
      <xdr:spPr>
        <a:xfrm>
          <a:off x="15430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140479</xdr:rowOff>
    </xdr:from>
    <xdr:ext cx="313932" cy="259045"/>
    <xdr:sp macro="" textlink="">
      <xdr:nvSpPr>
        <xdr:cNvPr id="657" name="テキスト ボックス 656"/>
        <xdr:cNvSpPr txBox="1"/>
      </xdr:nvSpPr>
      <xdr:spPr>
        <a:xfrm>
          <a:off x="15324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47915</xdr:rowOff>
    </xdr:from>
    <xdr:to>
      <xdr:col>21</xdr:col>
      <xdr:colOff>212725</xdr:colOff>
      <xdr:row>79</xdr:row>
      <xdr:rowOff>149515</xdr:rowOff>
    </xdr:to>
    <xdr:sp macro="" textlink="">
      <xdr:nvSpPr>
        <xdr:cNvPr id="658" name="円/楕円 657"/>
        <xdr:cNvSpPr/>
      </xdr:nvSpPr>
      <xdr:spPr>
        <a:xfrm>
          <a:off x="14541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140642</xdr:rowOff>
    </xdr:from>
    <xdr:ext cx="249299" cy="259045"/>
    <xdr:sp macro="" textlink="">
      <xdr:nvSpPr>
        <xdr:cNvPr id="659" name="テキスト ボックス 658"/>
        <xdr:cNvSpPr txBox="1"/>
      </xdr:nvSpPr>
      <xdr:spPr>
        <a:xfrm>
          <a:off x="14467649"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47817</xdr:rowOff>
    </xdr:from>
    <xdr:to>
      <xdr:col>20</xdr:col>
      <xdr:colOff>9525</xdr:colOff>
      <xdr:row>79</xdr:row>
      <xdr:rowOff>149417</xdr:rowOff>
    </xdr:to>
    <xdr:sp macro="" textlink="">
      <xdr:nvSpPr>
        <xdr:cNvPr id="660" name="円/楕円 659"/>
        <xdr:cNvSpPr/>
      </xdr:nvSpPr>
      <xdr:spPr>
        <a:xfrm>
          <a:off x="13652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140544</xdr:rowOff>
    </xdr:from>
    <xdr:ext cx="249299" cy="259045"/>
    <xdr:sp macro="" textlink="">
      <xdr:nvSpPr>
        <xdr:cNvPr id="661" name="テキスト ボックス 660"/>
        <xdr:cNvSpPr txBox="1"/>
      </xdr:nvSpPr>
      <xdr:spPr>
        <a:xfrm>
          <a:off x="13578649" y="1368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40436</xdr:rowOff>
    </xdr:from>
    <xdr:to>
      <xdr:col>18</xdr:col>
      <xdr:colOff>492125</xdr:colOff>
      <xdr:row>79</xdr:row>
      <xdr:rowOff>142036</xdr:rowOff>
    </xdr:to>
    <xdr:sp macro="" textlink="">
      <xdr:nvSpPr>
        <xdr:cNvPr id="662" name="円/楕円 661"/>
        <xdr:cNvSpPr/>
      </xdr:nvSpPr>
      <xdr:spPr>
        <a:xfrm>
          <a:off x="12763500" y="135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133163</xdr:rowOff>
    </xdr:from>
    <xdr:ext cx="378565" cy="259045"/>
    <xdr:sp macro="" textlink="">
      <xdr:nvSpPr>
        <xdr:cNvPr id="663" name="テキスト ボックス 662"/>
        <xdr:cNvSpPr txBox="1"/>
      </xdr:nvSpPr>
      <xdr:spPr>
        <a:xfrm>
          <a:off x="12625017" y="1367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163646</xdr:rowOff>
    </xdr:from>
    <xdr:to>
      <xdr:col>23</xdr:col>
      <xdr:colOff>517525</xdr:colOff>
      <xdr:row>96</xdr:row>
      <xdr:rowOff>34640</xdr:rowOff>
    </xdr:to>
    <xdr:cxnSp macro="">
      <xdr:nvCxnSpPr>
        <xdr:cNvPr id="692" name="直線コネクタ 691"/>
        <xdr:cNvCxnSpPr/>
      </xdr:nvCxnSpPr>
      <xdr:spPr>
        <a:xfrm>
          <a:off x="15481300" y="16451396"/>
          <a:ext cx="8382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150025</xdr:rowOff>
    </xdr:from>
    <xdr:to>
      <xdr:col>22</xdr:col>
      <xdr:colOff>365125</xdr:colOff>
      <xdr:row>95</xdr:row>
      <xdr:rowOff>163646</xdr:rowOff>
    </xdr:to>
    <xdr:cxnSp macro="">
      <xdr:nvCxnSpPr>
        <xdr:cNvPr id="695" name="直線コネクタ 694"/>
        <xdr:cNvCxnSpPr/>
      </xdr:nvCxnSpPr>
      <xdr:spPr>
        <a:xfrm>
          <a:off x="14592300" y="16437775"/>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7" name="テキスト ボックス 696"/>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135604</xdr:rowOff>
    </xdr:from>
    <xdr:to>
      <xdr:col>21</xdr:col>
      <xdr:colOff>161925</xdr:colOff>
      <xdr:row>95</xdr:row>
      <xdr:rowOff>150025</xdr:rowOff>
    </xdr:to>
    <xdr:cxnSp macro="">
      <xdr:nvCxnSpPr>
        <xdr:cNvPr id="698" name="直線コネクタ 697"/>
        <xdr:cNvCxnSpPr/>
      </xdr:nvCxnSpPr>
      <xdr:spPr>
        <a:xfrm>
          <a:off x="13703300" y="16423354"/>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129394</xdr:rowOff>
    </xdr:from>
    <xdr:to>
      <xdr:col>19</xdr:col>
      <xdr:colOff>644525</xdr:colOff>
      <xdr:row>95</xdr:row>
      <xdr:rowOff>135604</xdr:rowOff>
    </xdr:to>
    <xdr:cxnSp macro="">
      <xdr:nvCxnSpPr>
        <xdr:cNvPr id="701" name="直線コネクタ 700"/>
        <xdr:cNvCxnSpPr/>
      </xdr:nvCxnSpPr>
      <xdr:spPr>
        <a:xfrm>
          <a:off x="12814300" y="1641714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155290</xdr:rowOff>
    </xdr:from>
    <xdr:to>
      <xdr:col>23</xdr:col>
      <xdr:colOff>568325</xdr:colOff>
      <xdr:row>96</xdr:row>
      <xdr:rowOff>85440</xdr:rowOff>
    </xdr:to>
    <xdr:sp macro="" textlink="">
      <xdr:nvSpPr>
        <xdr:cNvPr id="711" name="円/楕円 710"/>
        <xdr:cNvSpPr/>
      </xdr:nvSpPr>
      <xdr:spPr>
        <a:xfrm>
          <a:off x="16268700" y="164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6717</xdr:rowOff>
    </xdr:from>
    <xdr:ext cx="534377" cy="259045"/>
    <xdr:sp macro="" textlink="">
      <xdr:nvSpPr>
        <xdr:cNvPr id="712" name="公債費該当値テキスト"/>
        <xdr:cNvSpPr txBox="1"/>
      </xdr:nvSpPr>
      <xdr:spPr>
        <a:xfrm>
          <a:off x="16370300" y="1629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112846</xdr:rowOff>
    </xdr:from>
    <xdr:to>
      <xdr:col>22</xdr:col>
      <xdr:colOff>415925</xdr:colOff>
      <xdr:row>96</xdr:row>
      <xdr:rowOff>42996</xdr:rowOff>
    </xdr:to>
    <xdr:sp macro="" textlink="">
      <xdr:nvSpPr>
        <xdr:cNvPr id="713" name="円/楕円 712"/>
        <xdr:cNvSpPr/>
      </xdr:nvSpPr>
      <xdr:spPr>
        <a:xfrm>
          <a:off x="15430500" y="164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59523</xdr:rowOff>
    </xdr:from>
    <xdr:ext cx="534377" cy="259045"/>
    <xdr:sp macro="" textlink="">
      <xdr:nvSpPr>
        <xdr:cNvPr id="714" name="テキスト ボックス 713"/>
        <xdr:cNvSpPr txBox="1"/>
      </xdr:nvSpPr>
      <xdr:spPr>
        <a:xfrm>
          <a:off x="15214111" y="161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99225</xdr:rowOff>
    </xdr:from>
    <xdr:to>
      <xdr:col>21</xdr:col>
      <xdr:colOff>212725</xdr:colOff>
      <xdr:row>96</xdr:row>
      <xdr:rowOff>29375</xdr:rowOff>
    </xdr:to>
    <xdr:sp macro="" textlink="">
      <xdr:nvSpPr>
        <xdr:cNvPr id="715" name="円/楕円 714"/>
        <xdr:cNvSpPr/>
      </xdr:nvSpPr>
      <xdr:spPr>
        <a:xfrm>
          <a:off x="14541500" y="163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20502</xdr:rowOff>
    </xdr:from>
    <xdr:ext cx="534377" cy="259045"/>
    <xdr:sp macro="" textlink="">
      <xdr:nvSpPr>
        <xdr:cNvPr id="716" name="テキスト ボックス 715"/>
        <xdr:cNvSpPr txBox="1"/>
      </xdr:nvSpPr>
      <xdr:spPr>
        <a:xfrm>
          <a:off x="14325111" y="164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84804</xdr:rowOff>
    </xdr:from>
    <xdr:to>
      <xdr:col>20</xdr:col>
      <xdr:colOff>9525</xdr:colOff>
      <xdr:row>96</xdr:row>
      <xdr:rowOff>14954</xdr:rowOff>
    </xdr:to>
    <xdr:sp macro="" textlink="">
      <xdr:nvSpPr>
        <xdr:cNvPr id="717" name="円/楕円 716"/>
        <xdr:cNvSpPr/>
      </xdr:nvSpPr>
      <xdr:spPr>
        <a:xfrm>
          <a:off x="13652500" y="163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6081</xdr:rowOff>
    </xdr:from>
    <xdr:ext cx="534377" cy="259045"/>
    <xdr:sp macro="" textlink="">
      <xdr:nvSpPr>
        <xdr:cNvPr id="718" name="テキスト ボックス 717"/>
        <xdr:cNvSpPr txBox="1"/>
      </xdr:nvSpPr>
      <xdr:spPr>
        <a:xfrm>
          <a:off x="13436111" y="164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78594</xdr:rowOff>
    </xdr:from>
    <xdr:to>
      <xdr:col>18</xdr:col>
      <xdr:colOff>492125</xdr:colOff>
      <xdr:row>96</xdr:row>
      <xdr:rowOff>8744</xdr:rowOff>
    </xdr:to>
    <xdr:sp macro="" textlink="">
      <xdr:nvSpPr>
        <xdr:cNvPr id="719" name="円/楕円 718"/>
        <xdr:cNvSpPr/>
      </xdr:nvSpPr>
      <xdr:spPr>
        <a:xfrm>
          <a:off x="12763500" y="163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171321</xdr:rowOff>
    </xdr:from>
    <xdr:ext cx="534377" cy="259045"/>
    <xdr:sp macro="" textlink="">
      <xdr:nvSpPr>
        <xdr:cNvPr id="720" name="テキスト ボックス 719"/>
        <xdr:cNvSpPr txBox="1"/>
      </xdr:nvSpPr>
      <xdr:spPr>
        <a:xfrm>
          <a:off x="12547111" y="164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教育費においては、平成</a:t>
          </a:r>
          <a:r>
            <a:rPr kumimoji="1" lang="en-US" altLang="ja-JP" sz="1300">
              <a:latin typeface="ＭＳ Ｐゴシック"/>
            </a:rPr>
            <a:t>27</a:t>
          </a:r>
          <a:r>
            <a:rPr kumimoji="1" lang="ja-JP" altLang="en-US" sz="1300">
              <a:latin typeface="ＭＳ Ｐゴシック"/>
            </a:rPr>
            <a:t>年度をもって小学校校舎改築などの大規模整備事業が完了したため、住民一人当たり</a:t>
          </a:r>
          <a:r>
            <a:rPr kumimoji="1" lang="en-US" altLang="ja-JP" sz="1300">
              <a:latin typeface="ＭＳ Ｐゴシック"/>
            </a:rPr>
            <a:t>32,977</a:t>
          </a:r>
          <a:r>
            <a:rPr kumimoji="1" lang="ja-JP" altLang="en-US" sz="1300">
              <a:latin typeface="ＭＳ Ｐゴシック"/>
            </a:rPr>
            <a:t>円となり、前年度と比較して</a:t>
          </a:r>
          <a:r>
            <a:rPr kumimoji="1" lang="en-US" altLang="ja-JP" sz="1300">
              <a:latin typeface="ＭＳ Ｐゴシック"/>
            </a:rPr>
            <a:t>15,032</a:t>
          </a:r>
          <a:r>
            <a:rPr kumimoji="1" lang="ja-JP" altLang="en-US" sz="1300">
              <a:latin typeface="ＭＳ Ｐゴシック"/>
            </a:rPr>
            <a:t>円減少したため、類似団体、全国及び千葉県平均と比較して低い水準となった。衛生費においては、平成</a:t>
          </a:r>
          <a:r>
            <a:rPr kumimoji="1" lang="en-US" altLang="ja-JP" sz="1300">
              <a:latin typeface="ＭＳ Ｐゴシック"/>
            </a:rPr>
            <a:t>26</a:t>
          </a:r>
          <a:r>
            <a:rPr kumimoji="1" lang="ja-JP" altLang="en-US" sz="1300">
              <a:latin typeface="ＭＳ Ｐゴシック"/>
            </a:rPr>
            <a:t>年度以降類似団体と比較し高い水準となっているが、平成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年度までの継続費を設定し、焼却炉施設に係る大規模整備事業を行っているためである。全国及び千葉県平均と比較しても低い水準である土木費は、住民一人当たり</a:t>
          </a:r>
          <a:r>
            <a:rPr kumimoji="1" lang="en-US" altLang="ja-JP" sz="1300">
              <a:latin typeface="ＭＳ Ｐゴシック"/>
            </a:rPr>
            <a:t>16,484</a:t>
          </a:r>
          <a:r>
            <a:rPr kumimoji="1" lang="ja-JP" altLang="en-US" sz="1300">
              <a:latin typeface="ＭＳ Ｐゴシック"/>
            </a:rPr>
            <a:t>円であり、類似団体と比較しても最下位となっている。消防費に関しても土木費と同様で、類似団体、全国及び千葉県平均と比較し低く、住民一人当たり</a:t>
          </a:r>
          <a:r>
            <a:rPr kumimoji="1" lang="en-US" altLang="ja-JP" sz="1300">
              <a:latin typeface="ＭＳ Ｐゴシック"/>
            </a:rPr>
            <a:t>10,136</a:t>
          </a:r>
          <a:r>
            <a:rPr kumimoji="1" lang="ja-JP" altLang="en-US" sz="1300">
              <a:latin typeface="ＭＳ Ｐゴシック"/>
            </a:rPr>
            <a:t>円となっている。なお、</a:t>
          </a:r>
          <a:r>
            <a:rPr kumimoji="1" lang="ja-JP" altLang="ja-JP" sz="1300">
              <a:solidFill>
                <a:schemeClr val="dk1"/>
              </a:solidFill>
              <a:effectLst/>
              <a:latin typeface="+mn-lt"/>
              <a:ea typeface="+mn-ea"/>
              <a:cs typeface="+mn-cs"/>
            </a:rPr>
            <a:t>全体的な傾向として、その年度における特殊要因を除けば、他団体と比較して、大きく乖離している点は見受けられず、ほぼ標準的な財政運営を行えていると言える。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実質収支比率は、平成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年度決算においては前年度と比較して</a:t>
          </a:r>
          <a:r>
            <a:rPr kumimoji="1" lang="en-US" altLang="ja-JP" sz="1200">
              <a:latin typeface="ＭＳ ゴシック" pitchFamily="49" charset="-128"/>
              <a:ea typeface="ＭＳ ゴシック" pitchFamily="49" charset="-128"/>
            </a:rPr>
            <a:t>0.26</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4.54</a:t>
          </a:r>
          <a:r>
            <a:rPr kumimoji="1" lang="ja-JP" altLang="en-US" sz="1200">
              <a:latin typeface="ＭＳ ゴシック" pitchFamily="49" charset="-128"/>
              <a:ea typeface="ＭＳ ゴシック" pitchFamily="49" charset="-128"/>
            </a:rPr>
            <a:t>％となった。実質単年度収支については、</a:t>
          </a:r>
          <a:r>
            <a:rPr kumimoji="1" lang="ja-JP" altLang="ja-JP" sz="1200">
              <a:solidFill>
                <a:schemeClr val="dk1"/>
              </a:solidFill>
              <a:effectLst/>
              <a:latin typeface="+mn-lt"/>
              <a:ea typeface="+mn-ea"/>
              <a:cs typeface="+mn-cs"/>
            </a:rPr>
            <a:t>焼却炉施設に係る大規模整備事業</a:t>
          </a:r>
          <a:r>
            <a:rPr kumimoji="1" lang="ja-JP" altLang="en-US" sz="1200">
              <a:solidFill>
                <a:schemeClr val="dk1"/>
              </a:solidFill>
              <a:effectLst/>
              <a:latin typeface="+mn-lt"/>
              <a:ea typeface="+mn-ea"/>
              <a:cs typeface="+mn-cs"/>
            </a:rPr>
            <a:t>や</a:t>
          </a:r>
          <a:r>
            <a:rPr kumimoji="1" lang="ja-JP" altLang="en-US" sz="1200">
              <a:latin typeface="ＭＳ ゴシック" pitchFamily="49" charset="-128"/>
              <a:ea typeface="ＭＳ ゴシック" pitchFamily="49" charset="-128"/>
            </a:rPr>
            <a:t>財政調整基金の大幅な取崩しに伴い大幅な赤字となった。また、財政調整基金の標準財政規模比は</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5.79</a:t>
          </a:r>
          <a:r>
            <a:rPr kumimoji="1" lang="ja-JP" altLang="en-US" sz="1200">
              <a:latin typeface="ＭＳ ゴシック" pitchFamily="49" charset="-128"/>
              <a:ea typeface="ＭＳ ゴシック" pitchFamily="49" charset="-128"/>
            </a:rPr>
            <a:t>％となったが、「第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次行財政改革大綱後期推進計画」に掲げた数値目標である標準財政規模の</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％以上の基金残高を確保できている。今後についても「財政運営の基本的計画」に掲げた目標値である平成</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年度末で標準財政規模比</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％以上の基金残高の確保を目指していく。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では、一般会計、墓地事業特別会計ともに減少した。決算規模としては、一般会計では歳入歳出とも大幅な減となり、減少額では、歳出が歳入を上回った。墓地事業特別会計でも歳入歳出ともに減となり、減少額では、歳入が歳出をわずかに上回っている。国民健康保険事業特別会計を除くすべての会計（公営企業会計除く）で、歳入、歳出ともに増加しており、実質収支額としては、すべての会計で増加（黒字）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211_&#20843;&#21315;&#20195;&#24066;_2016/&#12304;&#36001;&#25919;&#29366;&#27841;&#36039;&#26009;&#38598;&#12305;_122211_&#20843;&#21315;&#20195;&#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76.599999999999994</v>
          </cell>
          <cell r="L73">
            <v>70.900000000000006</v>
          </cell>
          <cell r="M73">
            <v>73.8</v>
          </cell>
          <cell r="N73">
            <v>51.1</v>
          </cell>
          <cell r="O73">
            <v>44.2</v>
          </cell>
        </row>
        <row r="75">
          <cell r="K75">
            <v>11.2</v>
          </cell>
          <cell r="L75">
            <v>10.8</v>
          </cell>
          <cell r="M75">
            <v>9.8000000000000007</v>
          </cell>
          <cell r="N75">
            <v>8.6999999999999993</v>
          </cell>
          <cell r="O75">
            <v>7.5</v>
          </cell>
        </row>
        <row r="77">
          <cell r="G77" t="str">
            <v>類似団体内平均値</v>
          </cell>
          <cell r="K77">
            <v>42</v>
          </cell>
          <cell r="L77">
            <v>32.6</v>
          </cell>
          <cell r="M77">
            <v>30.5</v>
          </cell>
          <cell r="N77">
            <v>25.4</v>
          </cell>
          <cell r="O77">
            <v>16.600000000000001</v>
          </cell>
        </row>
        <row r="79">
          <cell r="K79">
            <v>6.8</v>
          </cell>
          <cell r="L79">
            <v>5.9</v>
          </cell>
          <cell r="M79">
            <v>5.2</v>
          </cell>
          <cell r="N79">
            <v>4.8</v>
          </cell>
          <cell r="O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57234629</v>
      </c>
      <c r="BO4" s="351"/>
      <c r="BP4" s="351"/>
      <c r="BQ4" s="351"/>
      <c r="BR4" s="351"/>
      <c r="BS4" s="351"/>
      <c r="BT4" s="351"/>
      <c r="BU4" s="352"/>
      <c r="BV4" s="350">
        <v>57860696</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4.5</v>
      </c>
      <c r="CU4" s="357"/>
      <c r="CV4" s="357"/>
      <c r="CW4" s="357"/>
      <c r="CX4" s="357"/>
      <c r="CY4" s="357"/>
      <c r="CZ4" s="357"/>
      <c r="DA4" s="358"/>
      <c r="DB4" s="356">
        <v>4.8</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55300028</v>
      </c>
      <c r="BO5" s="388"/>
      <c r="BP5" s="388"/>
      <c r="BQ5" s="388"/>
      <c r="BR5" s="388"/>
      <c r="BS5" s="388"/>
      <c r="BT5" s="388"/>
      <c r="BU5" s="389"/>
      <c r="BV5" s="387">
        <v>56237237</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94.9</v>
      </c>
      <c r="CU5" s="385"/>
      <c r="CV5" s="385"/>
      <c r="CW5" s="385"/>
      <c r="CX5" s="385"/>
      <c r="CY5" s="385"/>
      <c r="CZ5" s="385"/>
      <c r="DA5" s="386"/>
      <c r="DB5" s="384">
        <v>93</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1934601</v>
      </c>
      <c r="BO6" s="388"/>
      <c r="BP6" s="388"/>
      <c r="BQ6" s="388"/>
      <c r="BR6" s="388"/>
      <c r="BS6" s="388"/>
      <c r="BT6" s="388"/>
      <c r="BU6" s="389"/>
      <c r="BV6" s="387">
        <v>1623459</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99.4</v>
      </c>
      <c r="CU6" s="425"/>
      <c r="CV6" s="425"/>
      <c r="CW6" s="425"/>
      <c r="CX6" s="425"/>
      <c r="CY6" s="425"/>
      <c r="CZ6" s="425"/>
      <c r="DA6" s="426"/>
      <c r="DB6" s="424">
        <v>98.5</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461971</v>
      </c>
      <c r="BO7" s="388"/>
      <c r="BP7" s="388"/>
      <c r="BQ7" s="388"/>
      <c r="BR7" s="388"/>
      <c r="BS7" s="388"/>
      <c r="BT7" s="388"/>
      <c r="BU7" s="389"/>
      <c r="BV7" s="387">
        <v>92722</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32451438</v>
      </c>
      <c r="CU7" s="388"/>
      <c r="CV7" s="388"/>
      <c r="CW7" s="388"/>
      <c r="CX7" s="388"/>
      <c r="CY7" s="388"/>
      <c r="CZ7" s="388"/>
      <c r="DA7" s="389"/>
      <c r="DB7" s="387">
        <v>31889136</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1472630</v>
      </c>
      <c r="BO8" s="388"/>
      <c r="BP8" s="388"/>
      <c r="BQ8" s="388"/>
      <c r="BR8" s="388"/>
      <c r="BS8" s="388"/>
      <c r="BT8" s="388"/>
      <c r="BU8" s="389"/>
      <c r="BV8" s="387">
        <v>1530737</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0.94</v>
      </c>
      <c r="CU8" s="428"/>
      <c r="CV8" s="428"/>
      <c r="CW8" s="428"/>
      <c r="CX8" s="428"/>
      <c r="CY8" s="428"/>
      <c r="CZ8" s="428"/>
      <c r="DA8" s="429"/>
      <c r="DB8" s="427">
        <v>0.93</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193152</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-58107</v>
      </c>
      <c r="BO9" s="388"/>
      <c r="BP9" s="388"/>
      <c r="BQ9" s="388"/>
      <c r="BR9" s="388"/>
      <c r="BS9" s="388"/>
      <c r="BT9" s="388"/>
      <c r="BU9" s="389"/>
      <c r="BV9" s="387">
        <v>-390259</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14.1</v>
      </c>
      <c r="CU9" s="385"/>
      <c r="CV9" s="385"/>
      <c r="CW9" s="385"/>
      <c r="CX9" s="385"/>
      <c r="CY9" s="385"/>
      <c r="CZ9" s="385"/>
      <c r="DA9" s="386"/>
      <c r="DB9" s="384">
        <v>14.4</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189781</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664</v>
      </c>
      <c r="BO10" s="388"/>
      <c r="BP10" s="388"/>
      <c r="BQ10" s="388"/>
      <c r="BR10" s="388"/>
      <c r="BS10" s="388"/>
      <c r="BT10" s="388"/>
      <c r="BU10" s="389"/>
      <c r="BV10" s="387">
        <v>156354</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v>265790</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195933</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1151928</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191441</v>
      </c>
      <c r="S13" s="469"/>
      <c r="T13" s="469"/>
      <c r="U13" s="469"/>
      <c r="V13" s="470"/>
      <c r="W13" s="403" t="s">
        <v>123</v>
      </c>
      <c r="X13" s="404"/>
      <c r="Y13" s="404"/>
      <c r="Z13" s="404"/>
      <c r="AA13" s="404"/>
      <c r="AB13" s="394"/>
      <c r="AC13" s="438">
        <v>1046</v>
      </c>
      <c r="AD13" s="439"/>
      <c r="AE13" s="439"/>
      <c r="AF13" s="439"/>
      <c r="AG13" s="478"/>
      <c r="AH13" s="438">
        <v>1046</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-1209371</v>
      </c>
      <c r="BO13" s="388"/>
      <c r="BP13" s="388"/>
      <c r="BQ13" s="388"/>
      <c r="BR13" s="388"/>
      <c r="BS13" s="388"/>
      <c r="BT13" s="388"/>
      <c r="BU13" s="389"/>
      <c r="BV13" s="387">
        <v>31885</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7.5</v>
      </c>
      <c r="CU13" s="385"/>
      <c r="CV13" s="385"/>
      <c r="CW13" s="385"/>
      <c r="CX13" s="385"/>
      <c r="CY13" s="385"/>
      <c r="CZ13" s="385"/>
      <c r="DA13" s="386"/>
      <c r="DB13" s="384">
        <v>8.6999999999999993</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195173</v>
      </c>
      <c r="S14" s="469"/>
      <c r="T14" s="469"/>
      <c r="U14" s="469"/>
      <c r="V14" s="470"/>
      <c r="W14" s="377"/>
      <c r="X14" s="378"/>
      <c r="Y14" s="378"/>
      <c r="Z14" s="378"/>
      <c r="AA14" s="378"/>
      <c r="AB14" s="367"/>
      <c r="AC14" s="471">
        <v>1.3</v>
      </c>
      <c r="AD14" s="472"/>
      <c r="AE14" s="472"/>
      <c r="AF14" s="472"/>
      <c r="AG14" s="473"/>
      <c r="AH14" s="471">
        <v>1.3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44.2</v>
      </c>
      <c r="CU14" s="483"/>
      <c r="CV14" s="483"/>
      <c r="CW14" s="483"/>
      <c r="CX14" s="483"/>
      <c r="CY14" s="483"/>
      <c r="CZ14" s="483"/>
      <c r="DA14" s="484"/>
      <c r="DB14" s="482">
        <v>51.1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191114</v>
      </c>
      <c r="S15" s="469"/>
      <c r="T15" s="469"/>
      <c r="U15" s="469"/>
      <c r="V15" s="470"/>
      <c r="W15" s="403" t="s">
        <v>130</v>
      </c>
      <c r="X15" s="404"/>
      <c r="Y15" s="404"/>
      <c r="Z15" s="404"/>
      <c r="AA15" s="404"/>
      <c r="AB15" s="394"/>
      <c r="AC15" s="438">
        <v>16636</v>
      </c>
      <c r="AD15" s="439"/>
      <c r="AE15" s="439"/>
      <c r="AF15" s="439"/>
      <c r="AG15" s="478"/>
      <c r="AH15" s="438">
        <v>16585</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22997911</v>
      </c>
      <c r="BO15" s="351"/>
      <c r="BP15" s="351"/>
      <c r="BQ15" s="351"/>
      <c r="BR15" s="351"/>
      <c r="BS15" s="351"/>
      <c r="BT15" s="351"/>
      <c r="BU15" s="352"/>
      <c r="BV15" s="350">
        <v>22184621</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20.6</v>
      </c>
      <c r="AD16" s="472"/>
      <c r="AE16" s="472"/>
      <c r="AF16" s="472"/>
      <c r="AG16" s="473"/>
      <c r="AH16" s="471">
        <v>20.5</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24413308</v>
      </c>
      <c r="BO16" s="388"/>
      <c r="BP16" s="388"/>
      <c r="BQ16" s="388"/>
      <c r="BR16" s="388"/>
      <c r="BS16" s="388"/>
      <c r="BT16" s="388"/>
      <c r="BU16" s="389"/>
      <c r="BV16" s="387">
        <v>23726029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63011</v>
      </c>
      <c r="AD17" s="439"/>
      <c r="AE17" s="439"/>
      <c r="AF17" s="439"/>
      <c r="AG17" s="478"/>
      <c r="AH17" s="438">
        <v>63128</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29563214</v>
      </c>
      <c r="BO17" s="388"/>
      <c r="BP17" s="388"/>
      <c r="BQ17" s="388"/>
      <c r="BR17" s="388"/>
      <c r="BS17" s="388"/>
      <c r="BT17" s="388"/>
      <c r="BU17" s="389"/>
      <c r="BV17" s="387">
        <v>28439859</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51.39</v>
      </c>
      <c r="M18" s="500"/>
      <c r="N18" s="500"/>
      <c r="O18" s="500"/>
      <c r="P18" s="500"/>
      <c r="Q18" s="500"/>
      <c r="R18" s="501"/>
      <c r="S18" s="501"/>
      <c r="T18" s="501"/>
      <c r="U18" s="501"/>
      <c r="V18" s="502"/>
      <c r="W18" s="405"/>
      <c r="X18" s="406"/>
      <c r="Y18" s="406"/>
      <c r="Z18" s="406"/>
      <c r="AA18" s="406"/>
      <c r="AB18" s="397"/>
      <c r="AC18" s="503">
        <v>78.099999999999994</v>
      </c>
      <c r="AD18" s="504"/>
      <c r="AE18" s="504"/>
      <c r="AF18" s="504"/>
      <c r="AG18" s="505"/>
      <c r="AH18" s="503">
        <v>78.2</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31743627</v>
      </c>
      <c r="BO18" s="388"/>
      <c r="BP18" s="388"/>
      <c r="BQ18" s="388"/>
      <c r="BR18" s="388"/>
      <c r="BS18" s="388"/>
      <c r="BT18" s="388"/>
      <c r="BU18" s="389"/>
      <c r="BV18" s="387">
        <v>31585261</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3759</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38048444</v>
      </c>
      <c r="BO19" s="388"/>
      <c r="BP19" s="388"/>
      <c r="BQ19" s="388"/>
      <c r="BR19" s="388"/>
      <c r="BS19" s="388"/>
      <c r="BT19" s="388"/>
      <c r="BU19" s="389"/>
      <c r="BV19" s="387">
        <v>38046154</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78358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57023139</v>
      </c>
      <c r="BO23" s="388"/>
      <c r="BP23" s="388"/>
      <c r="BQ23" s="388"/>
      <c r="BR23" s="388"/>
      <c r="BS23" s="388"/>
      <c r="BT23" s="388"/>
      <c r="BU23" s="389"/>
      <c r="BV23" s="387">
        <v>57256348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6173</v>
      </c>
      <c r="R24" s="439"/>
      <c r="S24" s="439"/>
      <c r="T24" s="439"/>
      <c r="U24" s="439"/>
      <c r="V24" s="478"/>
      <c r="W24" s="533"/>
      <c r="X24" s="521"/>
      <c r="Y24" s="522"/>
      <c r="Z24" s="437" t="s">
        <v>154</v>
      </c>
      <c r="AA24" s="417"/>
      <c r="AB24" s="417"/>
      <c r="AC24" s="417"/>
      <c r="AD24" s="417"/>
      <c r="AE24" s="417"/>
      <c r="AF24" s="417"/>
      <c r="AG24" s="418"/>
      <c r="AH24" s="438">
        <v>1178</v>
      </c>
      <c r="AI24" s="439"/>
      <c r="AJ24" s="439"/>
      <c r="AK24" s="439"/>
      <c r="AL24" s="478"/>
      <c r="AM24" s="438">
        <v>3502194</v>
      </c>
      <c r="AN24" s="439"/>
      <c r="AO24" s="439"/>
      <c r="AP24" s="439"/>
      <c r="AQ24" s="439"/>
      <c r="AR24" s="478"/>
      <c r="AS24" s="438">
        <v>2973</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45851303</v>
      </c>
      <c r="BO24" s="388"/>
      <c r="BP24" s="388"/>
      <c r="BQ24" s="388"/>
      <c r="BR24" s="388"/>
      <c r="BS24" s="388"/>
      <c r="BT24" s="388"/>
      <c r="BU24" s="389"/>
      <c r="BV24" s="387">
        <v>47249140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1</v>
      </c>
      <c r="M25" s="439"/>
      <c r="N25" s="439"/>
      <c r="O25" s="439"/>
      <c r="P25" s="478"/>
      <c r="Q25" s="438">
        <v>6834</v>
      </c>
      <c r="R25" s="439"/>
      <c r="S25" s="439"/>
      <c r="T25" s="439"/>
      <c r="U25" s="439"/>
      <c r="V25" s="478"/>
      <c r="W25" s="533"/>
      <c r="X25" s="521"/>
      <c r="Y25" s="522"/>
      <c r="Z25" s="437" t="s">
        <v>157</v>
      </c>
      <c r="AA25" s="417"/>
      <c r="AB25" s="417"/>
      <c r="AC25" s="417"/>
      <c r="AD25" s="417"/>
      <c r="AE25" s="417"/>
      <c r="AF25" s="417"/>
      <c r="AG25" s="418"/>
      <c r="AH25" s="438">
        <v>210</v>
      </c>
      <c r="AI25" s="439"/>
      <c r="AJ25" s="439"/>
      <c r="AK25" s="439"/>
      <c r="AL25" s="478"/>
      <c r="AM25" s="438">
        <v>619500</v>
      </c>
      <c r="AN25" s="439"/>
      <c r="AO25" s="439"/>
      <c r="AP25" s="439"/>
      <c r="AQ25" s="439"/>
      <c r="AR25" s="478"/>
      <c r="AS25" s="438">
        <v>2950</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15319726</v>
      </c>
      <c r="BO25" s="351"/>
      <c r="BP25" s="351"/>
      <c r="BQ25" s="351"/>
      <c r="BR25" s="351"/>
      <c r="BS25" s="351"/>
      <c r="BT25" s="351"/>
      <c r="BU25" s="352"/>
      <c r="BV25" s="350">
        <v>15989120</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6817</v>
      </c>
      <c r="R26" s="439"/>
      <c r="S26" s="439"/>
      <c r="T26" s="439"/>
      <c r="U26" s="439"/>
      <c r="V26" s="478"/>
      <c r="W26" s="533"/>
      <c r="X26" s="521"/>
      <c r="Y26" s="522"/>
      <c r="Z26" s="437" t="s">
        <v>160</v>
      </c>
      <c r="AA26" s="543"/>
      <c r="AB26" s="543"/>
      <c r="AC26" s="543"/>
      <c r="AD26" s="543"/>
      <c r="AE26" s="543"/>
      <c r="AF26" s="543"/>
      <c r="AG26" s="544"/>
      <c r="AH26" s="438">
        <v>49</v>
      </c>
      <c r="AI26" s="439"/>
      <c r="AJ26" s="439"/>
      <c r="AK26" s="439"/>
      <c r="AL26" s="478"/>
      <c r="AM26" s="438">
        <v>175861</v>
      </c>
      <c r="AN26" s="439"/>
      <c r="AO26" s="439"/>
      <c r="AP26" s="439"/>
      <c r="AQ26" s="439"/>
      <c r="AR26" s="478"/>
      <c r="AS26" s="438">
        <v>3589</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5200</v>
      </c>
      <c r="R27" s="439"/>
      <c r="S27" s="439"/>
      <c r="T27" s="439"/>
      <c r="U27" s="439"/>
      <c r="V27" s="478"/>
      <c r="W27" s="533"/>
      <c r="X27" s="521"/>
      <c r="Y27" s="522"/>
      <c r="Z27" s="437" t="s">
        <v>163</v>
      </c>
      <c r="AA27" s="417"/>
      <c r="AB27" s="417"/>
      <c r="AC27" s="417"/>
      <c r="AD27" s="417"/>
      <c r="AE27" s="417"/>
      <c r="AF27" s="417"/>
      <c r="AG27" s="418"/>
      <c r="AH27" s="438">
        <v>29</v>
      </c>
      <c r="AI27" s="439"/>
      <c r="AJ27" s="439"/>
      <c r="AK27" s="439"/>
      <c r="AL27" s="478"/>
      <c r="AM27" s="438">
        <v>109997</v>
      </c>
      <c r="AN27" s="439"/>
      <c r="AO27" s="439"/>
      <c r="AP27" s="439"/>
      <c r="AQ27" s="439"/>
      <c r="AR27" s="478"/>
      <c r="AS27" s="438">
        <v>3793</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914267</v>
      </c>
      <c r="BO27" s="557"/>
      <c r="BP27" s="557"/>
      <c r="BQ27" s="557"/>
      <c r="BR27" s="557"/>
      <c r="BS27" s="557"/>
      <c r="BT27" s="557"/>
      <c r="BU27" s="558"/>
      <c r="BV27" s="556">
        <v>913584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4800</v>
      </c>
      <c r="R28" s="439"/>
      <c r="S28" s="439"/>
      <c r="T28" s="439"/>
      <c r="U28" s="439"/>
      <c r="V28" s="478"/>
      <c r="W28" s="533"/>
      <c r="X28" s="521"/>
      <c r="Y28" s="522"/>
      <c r="Z28" s="437" t="s">
        <v>166</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1878292</v>
      </c>
      <c r="BO28" s="351"/>
      <c r="BP28" s="351"/>
      <c r="BQ28" s="351"/>
      <c r="BR28" s="351"/>
      <c r="BS28" s="351"/>
      <c r="BT28" s="351"/>
      <c r="BU28" s="352"/>
      <c r="BV28" s="350">
        <v>2259556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26</v>
      </c>
      <c r="M29" s="439"/>
      <c r="N29" s="439"/>
      <c r="O29" s="439"/>
      <c r="P29" s="478"/>
      <c r="Q29" s="438">
        <v>4800</v>
      </c>
      <c r="R29" s="439"/>
      <c r="S29" s="439"/>
      <c r="T29" s="439"/>
      <c r="U29" s="439"/>
      <c r="V29" s="478"/>
      <c r="W29" s="534"/>
      <c r="X29" s="535"/>
      <c r="Y29" s="536"/>
      <c r="Z29" s="437" t="s">
        <v>170</v>
      </c>
      <c r="AA29" s="417"/>
      <c r="AB29" s="417"/>
      <c r="AC29" s="417"/>
      <c r="AD29" s="417"/>
      <c r="AE29" s="417"/>
      <c r="AF29" s="417"/>
      <c r="AG29" s="418"/>
      <c r="AH29" s="438">
        <v>1207</v>
      </c>
      <c r="AI29" s="439"/>
      <c r="AJ29" s="439"/>
      <c r="AK29" s="439"/>
      <c r="AL29" s="478"/>
      <c r="AM29" s="438">
        <v>3612191</v>
      </c>
      <c r="AN29" s="439"/>
      <c r="AO29" s="439"/>
      <c r="AP29" s="439"/>
      <c r="AQ29" s="439"/>
      <c r="AR29" s="478"/>
      <c r="AS29" s="438">
        <v>2993</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608116</v>
      </c>
      <c r="BO29" s="388"/>
      <c r="BP29" s="388"/>
      <c r="BQ29" s="388"/>
      <c r="BR29" s="388"/>
      <c r="BS29" s="388"/>
      <c r="BT29" s="388"/>
      <c r="BU29" s="389"/>
      <c r="BV29" s="387">
        <v>507658</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101.6</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752286</v>
      </c>
      <c r="BO30" s="557"/>
      <c r="BP30" s="557"/>
      <c r="BQ30" s="557"/>
      <c r="BR30" s="557"/>
      <c r="BS30" s="557"/>
      <c r="BT30" s="557"/>
      <c r="BU30" s="558"/>
      <c r="BV30" s="556">
        <v>253829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t="str">
        <f>IF(BG34="","",MAX(C34:D43,U34:V43,AM34:AN43)+1)</f>
        <v/>
      </c>
      <c r="BF34" s="568"/>
      <c r="BG34" s="569"/>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千葉県市町村総合事務組合（一般会計）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八千代市水道サービス</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墓地事業特別会計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f t="shared" ref="AM35:AM43" si="0">IF(AO35="","",AM34+1)</f>
        <v>7</v>
      </c>
      <c r="AN35" s="568"/>
      <c r="AO35" s="569" t="str">
        <f>IF('各会計、関係団体の財政状況及び健全化判断比率'!B32="","",'各会計、関係団体の財政状況及び健全化判断比率'!B32)</f>
        <v>公共下水道事業会計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千葉県市町村総合事務組合（千葉県自治会館管理運営特別会計）</v>
      </c>
      <c r="BZ35" s="569"/>
      <c r="CA35" s="569"/>
      <c r="CB35" s="569"/>
      <c r="CC35" s="569"/>
      <c r="CD35" s="569"/>
      <c r="CE35" s="569"/>
      <c r="CF35" s="569"/>
      <c r="CG35" s="569"/>
      <c r="CH35" s="569"/>
      <c r="CI35" s="569"/>
      <c r="CJ35" s="569"/>
      <c r="CK35" s="569"/>
      <c r="CL35" s="569"/>
      <c r="CM35" s="569"/>
      <c r="CN35" s="167"/>
      <c r="CO35" s="568">
        <f t="shared" ref="CO35:CO43" si="3">IF(CQ35="","",CO34+1)</f>
        <v>18</v>
      </c>
      <c r="CP35" s="568"/>
      <c r="CQ35" s="569" t="str">
        <f>IF('各会計、関係団体の財政状況及び健全化判断比率'!BS8="","",'各会計、関係団体の財政状況及び健全化判断比率'!BS8)</f>
        <v>八千代市環境緑化公社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千葉県市町村総合事務組合（千葉県自治研修センター特別会計）</v>
      </c>
      <c r="BZ36" s="569"/>
      <c r="CA36" s="569"/>
      <c r="CB36" s="569"/>
      <c r="CC36" s="569"/>
      <c r="CD36" s="569"/>
      <c r="CE36" s="569"/>
      <c r="CF36" s="569"/>
      <c r="CG36" s="569"/>
      <c r="CH36" s="569"/>
      <c r="CI36" s="569"/>
      <c r="CJ36" s="569"/>
      <c r="CK36" s="569"/>
      <c r="CL36" s="569"/>
      <c r="CM36" s="569"/>
      <c r="CN36" s="167"/>
      <c r="CO36" s="568">
        <f t="shared" si="3"/>
        <v>19</v>
      </c>
      <c r="CP36" s="568"/>
      <c r="CQ36" s="569" t="str">
        <f>IF('各会計、関係団体の財政状況及び健全化判断比率'!BS9="","",'各会計、関係団体の財政状況及び健全化判断比率'!BS9)</f>
        <v>八千代市文化・スポーツ振興財団</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千葉県市町村総合事務組合（千葉県市町村交通災害共済特別会計）</v>
      </c>
      <c r="BZ37" s="569"/>
      <c r="CA37" s="569"/>
      <c r="CB37" s="569"/>
      <c r="CC37" s="569"/>
      <c r="CD37" s="569"/>
      <c r="CE37" s="569"/>
      <c r="CF37" s="569"/>
      <c r="CG37" s="569"/>
      <c r="CH37" s="569"/>
      <c r="CI37" s="569"/>
      <c r="CJ37" s="569"/>
      <c r="CK37" s="569"/>
      <c r="CL37" s="569"/>
      <c r="CM37" s="569"/>
      <c r="CN37" s="167"/>
      <c r="CO37" s="568">
        <f t="shared" si="3"/>
        <v>20</v>
      </c>
      <c r="CP37" s="568"/>
      <c r="CQ37" s="569" t="str">
        <f>IF('各会計、関係団体の財政状況及び健全化判断比率'!BS10="","",'各会計、関係団体の財政状況及び健全化判断比率'!BS10)</f>
        <v>東葉高速鉄道</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千葉県後期高齢者医療広域連合（一般会計）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千葉県後期高齢者医療広域連合（後期高齢者医療特別会計）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14</v>
      </c>
      <c r="BX40" s="568"/>
      <c r="BY40" s="569" t="str">
        <f>IF('各会計、関係団体の財政状況及び健全化判断比率'!B74="","",'各会計、関係団体の財政状況及び健全化判断比率'!B74)</f>
        <v>四市複合事務組合（一般会計）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15</v>
      </c>
      <c r="BX41" s="568"/>
      <c r="BY41" s="569" t="str">
        <f>IF('各会計、関係団体の財政状況及び健全化判断比率'!B75="","",'各会計、関係団体の財政状況及び健全化判断比率'!B75)</f>
        <v>北千葉広域水道事業団（水道用水供給事業会計）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16</v>
      </c>
      <c r="BX42" s="568"/>
      <c r="BY42" s="569" t="str">
        <f>IF('各会計、関係団体の財政状況及び健全化判断比率'!B76="","",'各会計、関係団体の財政状況及び健全化判断比率'!B76)</f>
        <v>印旛利根川水防事務組合（一般会計）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4" t="s">
        <v>525</v>
      </c>
      <c r="D34" s="1154"/>
      <c r="E34" s="1155"/>
      <c r="F34" s="32">
        <v>10.5</v>
      </c>
      <c r="G34" s="33">
        <v>10.130000000000001</v>
      </c>
      <c r="H34" s="33">
        <v>8.7200000000000006</v>
      </c>
      <c r="I34" s="33">
        <v>7.33</v>
      </c>
      <c r="J34" s="34">
        <v>7.52</v>
      </c>
      <c r="K34" s="22"/>
      <c r="L34" s="22"/>
      <c r="M34" s="22"/>
      <c r="N34" s="22"/>
      <c r="O34" s="22"/>
      <c r="P34" s="22"/>
    </row>
    <row r="35" spans="1:16" ht="39" customHeight="1" x14ac:dyDescent="0.15">
      <c r="A35" s="22"/>
      <c r="B35" s="35"/>
      <c r="C35" s="1148" t="s">
        <v>526</v>
      </c>
      <c r="D35" s="1149"/>
      <c r="E35" s="1150"/>
      <c r="F35" s="36">
        <v>5.13</v>
      </c>
      <c r="G35" s="37">
        <v>7.07</v>
      </c>
      <c r="H35" s="37">
        <v>6.1</v>
      </c>
      <c r="I35" s="37">
        <v>4.79</v>
      </c>
      <c r="J35" s="38">
        <v>4.53</v>
      </c>
      <c r="K35" s="22"/>
      <c r="L35" s="22"/>
      <c r="M35" s="22"/>
      <c r="N35" s="22"/>
      <c r="O35" s="22"/>
      <c r="P35" s="22"/>
    </row>
    <row r="36" spans="1:16" ht="39" customHeight="1" x14ac:dyDescent="0.15">
      <c r="A36" s="22"/>
      <c r="B36" s="35"/>
      <c r="C36" s="1148" t="s">
        <v>527</v>
      </c>
      <c r="D36" s="1149"/>
      <c r="E36" s="1150"/>
      <c r="F36" s="36">
        <v>0.7</v>
      </c>
      <c r="G36" s="37">
        <v>0.84</v>
      </c>
      <c r="H36" s="37">
        <v>0.91</v>
      </c>
      <c r="I36" s="37">
        <v>1.39</v>
      </c>
      <c r="J36" s="38">
        <v>2.15</v>
      </c>
      <c r="K36" s="22"/>
      <c r="L36" s="22"/>
      <c r="M36" s="22"/>
      <c r="N36" s="22"/>
      <c r="O36" s="22"/>
      <c r="P36" s="22"/>
    </row>
    <row r="37" spans="1:16" ht="39" customHeight="1" x14ac:dyDescent="0.15">
      <c r="A37" s="22"/>
      <c r="B37" s="35"/>
      <c r="C37" s="1148" t="s">
        <v>528</v>
      </c>
      <c r="D37" s="1149"/>
      <c r="E37" s="1150"/>
      <c r="F37" s="36">
        <v>0.93</v>
      </c>
      <c r="G37" s="37">
        <v>0.62</v>
      </c>
      <c r="H37" s="37">
        <v>2.64</v>
      </c>
      <c r="I37" s="37">
        <v>1.31</v>
      </c>
      <c r="J37" s="38">
        <v>1.73</v>
      </c>
      <c r="K37" s="22"/>
      <c r="L37" s="22"/>
      <c r="M37" s="22"/>
      <c r="N37" s="22"/>
      <c r="O37" s="22"/>
      <c r="P37" s="22"/>
    </row>
    <row r="38" spans="1:16" ht="39" customHeight="1" x14ac:dyDescent="0.15">
      <c r="A38" s="22"/>
      <c r="B38" s="35"/>
      <c r="C38" s="1148" t="s">
        <v>529</v>
      </c>
      <c r="D38" s="1149"/>
      <c r="E38" s="1150"/>
      <c r="F38" s="36">
        <v>0.42</v>
      </c>
      <c r="G38" s="37">
        <v>0.1</v>
      </c>
      <c r="H38" s="37">
        <v>0.41</v>
      </c>
      <c r="I38" s="37">
        <v>0.6</v>
      </c>
      <c r="J38" s="38">
        <v>0.63</v>
      </c>
      <c r="K38" s="22"/>
      <c r="L38" s="22"/>
      <c r="M38" s="22"/>
      <c r="N38" s="22"/>
      <c r="O38" s="22"/>
      <c r="P38" s="22"/>
    </row>
    <row r="39" spans="1:16" ht="39" customHeight="1" x14ac:dyDescent="0.15">
      <c r="A39" s="22"/>
      <c r="B39" s="35"/>
      <c r="C39" s="1148" t="s">
        <v>530</v>
      </c>
      <c r="D39" s="1149"/>
      <c r="E39" s="1150"/>
      <c r="F39" s="36">
        <v>0.03</v>
      </c>
      <c r="G39" s="37">
        <v>0.03</v>
      </c>
      <c r="H39" s="37">
        <v>0.02</v>
      </c>
      <c r="I39" s="37">
        <v>0.02</v>
      </c>
      <c r="J39" s="38">
        <v>0.05</v>
      </c>
      <c r="K39" s="22"/>
      <c r="L39" s="22"/>
      <c r="M39" s="22"/>
      <c r="N39" s="22"/>
      <c r="O39" s="22"/>
      <c r="P39" s="22"/>
    </row>
    <row r="40" spans="1:16" ht="39" customHeight="1" x14ac:dyDescent="0.15">
      <c r="A40" s="22"/>
      <c r="B40" s="35"/>
      <c r="C40" s="1148" t="s">
        <v>531</v>
      </c>
      <c r="D40" s="1149"/>
      <c r="E40" s="1150"/>
      <c r="F40" s="36">
        <v>0</v>
      </c>
      <c r="G40" s="37">
        <v>0.01</v>
      </c>
      <c r="H40" s="37">
        <v>0</v>
      </c>
      <c r="I40" s="37">
        <v>0</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532</v>
      </c>
      <c r="D42" s="1149"/>
      <c r="E42" s="1150"/>
      <c r="F42" s="36" t="s">
        <v>478</v>
      </c>
      <c r="G42" s="37" t="s">
        <v>478</v>
      </c>
      <c r="H42" s="37" t="s">
        <v>478</v>
      </c>
      <c r="I42" s="37" t="s">
        <v>478</v>
      </c>
      <c r="J42" s="38" t="s">
        <v>478</v>
      </c>
      <c r="K42" s="22"/>
      <c r="L42" s="22"/>
      <c r="M42" s="22"/>
      <c r="N42" s="22"/>
      <c r="O42" s="22"/>
      <c r="P42" s="22"/>
    </row>
    <row r="43" spans="1:16" ht="39" customHeight="1" thickBot="1" x14ac:dyDescent="0.2">
      <c r="A43" s="22"/>
      <c r="B43" s="40"/>
      <c r="C43" s="1151" t="s">
        <v>533</v>
      </c>
      <c r="D43" s="1152"/>
      <c r="E43" s="115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6086</v>
      </c>
      <c r="L45" s="60">
        <v>6034</v>
      </c>
      <c r="M45" s="60">
        <v>5912</v>
      </c>
      <c r="N45" s="60">
        <v>5539</v>
      </c>
      <c r="O45" s="61">
        <v>5391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x14ac:dyDescent="0.15">
      <c r="A48" s="48"/>
      <c r="B48" s="1166"/>
      <c r="C48" s="1167"/>
      <c r="D48" s="62"/>
      <c r="E48" s="1158" t="s">
        <v>15</v>
      </c>
      <c r="F48" s="1158"/>
      <c r="G48" s="1158"/>
      <c r="H48" s="1158"/>
      <c r="I48" s="1158"/>
      <c r="J48" s="1159"/>
      <c r="K48" s="63">
        <v>497</v>
      </c>
      <c r="L48" s="64">
        <v>501</v>
      </c>
      <c r="M48" s="64">
        <v>463</v>
      </c>
      <c r="N48" s="64">
        <v>595</v>
      </c>
      <c r="O48" s="65">
        <v>471</v>
      </c>
      <c r="P48" s="48"/>
      <c r="Q48" s="48"/>
      <c r="R48" s="48"/>
      <c r="S48" s="48"/>
      <c r="T48" s="48"/>
      <c r="U48" s="48"/>
    </row>
    <row r="49" spans="1:21" ht="30.75" customHeight="1" x14ac:dyDescent="0.15">
      <c r="A49" s="48"/>
      <c r="B49" s="1166"/>
      <c r="C49" s="1167"/>
      <c r="D49" s="62"/>
      <c r="E49" s="1158" t="s">
        <v>16</v>
      </c>
      <c r="F49" s="1158"/>
      <c r="G49" s="1158"/>
      <c r="H49" s="1158"/>
      <c r="I49" s="1158"/>
      <c r="J49" s="1159"/>
      <c r="K49" s="63">
        <v>22</v>
      </c>
      <c r="L49" s="64">
        <v>27</v>
      </c>
      <c r="M49" s="64">
        <v>27</v>
      </c>
      <c r="N49" s="64">
        <v>25</v>
      </c>
      <c r="O49" s="65">
        <v>23</v>
      </c>
      <c r="P49" s="48"/>
      <c r="Q49" s="48"/>
      <c r="R49" s="48"/>
      <c r="S49" s="48"/>
      <c r="T49" s="48"/>
      <c r="U49" s="48"/>
    </row>
    <row r="50" spans="1:21" ht="30.75" customHeight="1" x14ac:dyDescent="0.15">
      <c r="A50" s="48"/>
      <c r="B50" s="1166"/>
      <c r="C50" s="1167"/>
      <c r="D50" s="62"/>
      <c r="E50" s="1158" t="s">
        <v>17</v>
      </c>
      <c r="F50" s="1158"/>
      <c r="G50" s="1158"/>
      <c r="H50" s="1158"/>
      <c r="I50" s="1158"/>
      <c r="J50" s="1159"/>
      <c r="K50" s="63">
        <v>759</v>
      </c>
      <c r="L50" s="64">
        <v>508</v>
      </c>
      <c r="M50" s="64">
        <v>467</v>
      </c>
      <c r="N50" s="64">
        <v>383</v>
      </c>
      <c r="O50" s="65">
        <v>273</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478</v>
      </c>
      <c r="L51" s="64" t="s">
        <v>478</v>
      </c>
      <c r="M51" s="64" t="s">
        <v>478</v>
      </c>
      <c r="N51" s="64" t="s">
        <v>478</v>
      </c>
      <c r="O51" s="65" t="s">
        <v>478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4170</v>
      </c>
      <c r="L52" s="64">
        <v>4297</v>
      </c>
      <c r="M52" s="64">
        <v>4542</v>
      </c>
      <c r="N52" s="64">
        <v>4212</v>
      </c>
      <c r="O52" s="65">
        <v>4319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3194</v>
      </c>
      <c r="L53" s="69">
        <v>2773</v>
      </c>
      <c r="M53" s="69">
        <v>2327</v>
      </c>
      <c r="N53" s="69">
        <v>2330</v>
      </c>
      <c r="O53" s="70">
        <v>1839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72" t="s">
        <v>24</v>
      </c>
      <c r="C41" s="1173"/>
      <c r="D41" s="81"/>
      <c r="E41" s="1178" t="s">
        <v>25</v>
      </c>
      <c r="F41" s="1178"/>
      <c r="G41" s="1178"/>
      <c r="H41" s="1179"/>
      <c r="I41" s="82">
        <v>53494</v>
      </c>
      <c r="J41" s="83">
        <v>53559</v>
      </c>
      <c r="K41" s="83">
        <v>56787</v>
      </c>
      <c r="L41" s="83">
        <v>57256</v>
      </c>
      <c r="M41" s="84">
        <v>57023</v>
      </c>
    </row>
    <row r="42" spans="2:13" ht="27.75" customHeight="1" x14ac:dyDescent="0.15">
      <c r="B42" s="1174"/>
      <c r="C42" s="1175"/>
      <c r="D42" s="85"/>
      <c r="E42" s="1180" t="s">
        <v>26</v>
      </c>
      <c r="F42" s="1180"/>
      <c r="G42" s="1180"/>
      <c r="H42" s="1181"/>
      <c r="I42" s="86">
        <v>4399</v>
      </c>
      <c r="J42" s="87">
        <v>3799</v>
      </c>
      <c r="K42" s="87">
        <v>3403</v>
      </c>
      <c r="L42" s="87">
        <v>3035</v>
      </c>
      <c r="M42" s="88">
        <v>2817</v>
      </c>
    </row>
    <row r="43" spans="2:13" ht="27.75" customHeight="1" x14ac:dyDescent="0.15">
      <c r="B43" s="1174"/>
      <c r="C43" s="1175"/>
      <c r="D43" s="85"/>
      <c r="E43" s="1180" t="s">
        <v>27</v>
      </c>
      <c r="F43" s="1180"/>
      <c r="G43" s="1180"/>
      <c r="H43" s="1181"/>
      <c r="I43" s="86">
        <v>10346</v>
      </c>
      <c r="J43" s="87">
        <v>10295</v>
      </c>
      <c r="K43" s="87">
        <v>1485</v>
      </c>
      <c r="L43" s="87">
        <v>1441</v>
      </c>
      <c r="M43" s="88">
        <v>1339</v>
      </c>
    </row>
    <row r="44" spans="2:13" ht="27.75" customHeight="1" x14ac:dyDescent="0.15">
      <c r="B44" s="1174"/>
      <c r="C44" s="1175"/>
      <c r="D44" s="85"/>
      <c r="E44" s="1180" t="s">
        <v>28</v>
      </c>
      <c r="F44" s="1180"/>
      <c r="G44" s="1180"/>
      <c r="H44" s="1181"/>
      <c r="I44" s="86">
        <v>198</v>
      </c>
      <c r="J44" s="87">
        <v>171</v>
      </c>
      <c r="K44" s="87">
        <v>144</v>
      </c>
      <c r="L44" s="87">
        <v>119</v>
      </c>
      <c r="M44" s="88">
        <v>548</v>
      </c>
    </row>
    <row r="45" spans="2:13" ht="27.75" customHeight="1" x14ac:dyDescent="0.15">
      <c r="B45" s="1174"/>
      <c r="C45" s="1175"/>
      <c r="D45" s="85"/>
      <c r="E45" s="1180" t="s">
        <v>29</v>
      </c>
      <c r="F45" s="1180"/>
      <c r="G45" s="1180"/>
      <c r="H45" s="1181"/>
      <c r="I45" s="86">
        <v>9720</v>
      </c>
      <c r="J45" s="87">
        <v>9333</v>
      </c>
      <c r="K45" s="87">
        <v>8429</v>
      </c>
      <c r="L45" s="87">
        <v>7370</v>
      </c>
      <c r="M45" s="88">
        <v>7160</v>
      </c>
    </row>
    <row r="46" spans="2:13" ht="27.75" customHeight="1" x14ac:dyDescent="0.15">
      <c r="B46" s="1174"/>
      <c r="C46" s="1175"/>
      <c r="D46" s="89"/>
      <c r="E46" s="1180" t="s">
        <v>30</v>
      </c>
      <c r="F46" s="1180"/>
      <c r="G46" s="1180"/>
      <c r="H46" s="1181"/>
      <c r="I46" s="86">
        <v>3</v>
      </c>
      <c r="J46" s="87" t="s">
        <v>478</v>
      </c>
      <c r="K46" s="87" t="s">
        <v>478</v>
      </c>
      <c r="L46" s="87" t="s">
        <v>478</v>
      </c>
      <c r="M46" s="88" t="s">
        <v>478</v>
      </c>
    </row>
    <row r="47" spans="2:13" ht="27.75" customHeight="1" x14ac:dyDescent="0.15">
      <c r="B47" s="1174"/>
      <c r="C47" s="1175"/>
      <c r="D47" s="90"/>
      <c r="E47" s="1182" t="s">
        <v>31</v>
      </c>
      <c r="F47" s="1183"/>
      <c r="G47" s="1183"/>
      <c r="H47" s="1184"/>
      <c r="I47" s="86" t="s">
        <v>478</v>
      </c>
      <c r="J47" s="87" t="s">
        <v>478</v>
      </c>
      <c r="K47" s="87" t="s">
        <v>478</v>
      </c>
      <c r="L47" s="87" t="s">
        <v>478</v>
      </c>
      <c r="M47" s="88" t="s">
        <v>478</v>
      </c>
    </row>
    <row r="48" spans="2:13" ht="27.75" customHeight="1" x14ac:dyDescent="0.15">
      <c r="B48" s="1174"/>
      <c r="C48" s="1175"/>
      <c r="D48" s="85"/>
      <c r="E48" s="1180" t="s">
        <v>32</v>
      </c>
      <c r="F48" s="1180"/>
      <c r="G48" s="1180"/>
      <c r="H48" s="1181"/>
      <c r="I48" s="86" t="s">
        <v>478</v>
      </c>
      <c r="J48" s="87" t="s">
        <v>478</v>
      </c>
      <c r="K48" s="87" t="s">
        <v>478</v>
      </c>
      <c r="L48" s="87" t="s">
        <v>478</v>
      </c>
      <c r="M48" s="88" t="s">
        <v>478</v>
      </c>
    </row>
    <row r="49" spans="2:13" ht="27.75" customHeight="1" x14ac:dyDescent="0.15">
      <c r="B49" s="1176"/>
      <c r="C49" s="1177"/>
      <c r="D49" s="85"/>
      <c r="E49" s="1180" t="s">
        <v>33</v>
      </c>
      <c r="F49" s="1180"/>
      <c r="G49" s="1180"/>
      <c r="H49" s="1181"/>
      <c r="I49" s="86" t="s">
        <v>478</v>
      </c>
      <c r="J49" s="87" t="s">
        <v>478</v>
      </c>
      <c r="K49" s="87" t="s">
        <v>478</v>
      </c>
      <c r="L49" s="87" t="s">
        <v>478</v>
      </c>
      <c r="M49" s="88" t="s">
        <v>478</v>
      </c>
    </row>
    <row r="50" spans="2:13" ht="27.75" customHeight="1" x14ac:dyDescent="0.15">
      <c r="B50" s="1185" t="s">
        <v>34</v>
      </c>
      <c r="C50" s="1186"/>
      <c r="D50" s="91"/>
      <c r="E50" s="1180" t="s">
        <v>35</v>
      </c>
      <c r="F50" s="1180"/>
      <c r="G50" s="1180"/>
      <c r="H50" s="1181"/>
      <c r="I50" s="86">
        <v>3706</v>
      </c>
      <c r="J50" s="87">
        <v>3503</v>
      </c>
      <c r="K50" s="87">
        <v>2326</v>
      </c>
      <c r="L50" s="87">
        <v>4205</v>
      </c>
      <c r="M50" s="88">
        <v>4629</v>
      </c>
    </row>
    <row r="51" spans="2:13" ht="27.75" customHeight="1" x14ac:dyDescent="0.15">
      <c r="B51" s="1174"/>
      <c r="C51" s="1175"/>
      <c r="D51" s="85"/>
      <c r="E51" s="1180" t="s">
        <v>36</v>
      </c>
      <c r="F51" s="1180"/>
      <c r="G51" s="1180"/>
      <c r="H51" s="1181"/>
      <c r="I51" s="86">
        <v>16105</v>
      </c>
      <c r="J51" s="87">
        <v>16126</v>
      </c>
      <c r="K51" s="87">
        <v>9197</v>
      </c>
      <c r="L51" s="87">
        <v>11054</v>
      </c>
      <c r="M51" s="88">
        <v>12237</v>
      </c>
    </row>
    <row r="52" spans="2:13" ht="27.75" customHeight="1" x14ac:dyDescent="0.15">
      <c r="B52" s="1176"/>
      <c r="C52" s="1177"/>
      <c r="D52" s="85"/>
      <c r="E52" s="1180" t="s">
        <v>37</v>
      </c>
      <c r="F52" s="1180"/>
      <c r="G52" s="1180"/>
      <c r="H52" s="1181"/>
      <c r="I52" s="86">
        <v>36933</v>
      </c>
      <c r="J52" s="87">
        <v>37474</v>
      </c>
      <c r="K52" s="87">
        <v>38094</v>
      </c>
      <c r="L52" s="87">
        <v>39259</v>
      </c>
      <c r="M52" s="88">
        <v>39089</v>
      </c>
    </row>
    <row r="53" spans="2:13" ht="27.75" customHeight="1" thickBot="1" x14ac:dyDescent="0.2">
      <c r="B53" s="1187" t="s">
        <v>21</v>
      </c>
      <c r="C53" s="1188"/>
      <c r="D53" s="92"/>
      <c r="E53" s="1189" t="s">
        <v>38</v>
      </c>
      <c r="F53" s="1189"/>
      <c r="G53" s="1189"/>
      <c r="H53" s="1190"/>
      <c r="I53" s="93">
        <v>21417</v>
      </c>
      <c r="J53" s="94">
        <v>20055</v>
      </c>
      <c r="K53" s="94">
        <v>20631</v>
      </c>
      <c r="L53" s="94">
        <v>14703</v>
      </c>
      <c r="M53" s="95">
        <v>12931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551</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551</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553</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554</v>
      </c>
    </row>
    <row r="50" spans="1:17" x14ac:dyDescent="0.15">
      <c r="B50" s="250"/>
      <c r="C50" s="246"/>
      <c r="D50" s="246"/>
      <c r="E50" s="246"/>
      <c r="F50" s="246"/>
      <c r="G50" s="1212"/>
      <c r="H50" s="1213"/>
      <c r="I50" s="1213"/>
      <c r="J50" s="1214"/>
      <c r="K50" s="1215" t="s">
        <v>517</v>
      </c>
      <c r="L50" s="1215" t="s">
        <v>518</v>
      </c>
      <c r="M50" s="1215" t="s">
        <v>519</v>
      </c>
      <c r="N50" s="1215" t="s">
        <v>520</v>
      </c>
      <c r="O50" s="1215" t="s">
        <v>521</v>
      </c>
    </row>
    <row r="51" spans="1:17" x14ac:dyDescent="0.15">
      <c r="B51" s="250"/>
      <c r="C51" s="246"/>
      <c r="D51" s="246"/>
      <c r="E51" s="246"/>
      <c r="F51" s="246"/>
      <c r="G51" s="1216" t="s">
        <v>555</v>
      </c>
      <c r="H51" s="1217"/>
      <c r="I51" s="1218" t="s">
        <v>556</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557</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558</v>
      </c>
      <c r="H55" s="1231"/>
      <c r="I55" s="1225" t="s">
        <v>556</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559</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1200" t="s">
        <v>553</v>
      </c>
      <c r="I64" s="1201"/>
      <c r="J64" s="1201"/>
      <c r="K64" s="1201"/>
      <c r="L64" s="246"/>
      <c r="M64" s="246"/>
      <c r="N64" s="246"/>
      <c r="O64" s="246"/>
    </row>
    <row r="65" spans="2:30" x14ac:dyDescent="0.15">
      <c r="B65" s="250"/>
      <c r="C65" s="246"/>
      <c r="D65" s="246"/>
      <c r="E65" s="246"/>
      <c r="F65" s="246"/>
      <c r="G65" s="1202" t="s">
        <v>563</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561</v>
      </c>
      <c r="I71" s="1249"/>
      <c r="J71" s="1245"/>
      <c r="K71" s="1245"/>
      <c r="L71" s="1246"/>
      <c r="M71" s="1245"/>
      <c r="N71" s="1246"/>
      <c r="O71" s="1247"/>
    </row>
    <row r="72" spans="2:30" x14ac:dyDescent="0.15">
      <c r="B72" s="250"/>
      <c r="C72" s="246"/>
      <c r="D72" s="246"/>
      <c r="E72" s="246"/>
      <c r="F72" s="246"/>
      <c r="G72" s="1212"/>
      <c r="H72" s="1213"/>
      <c r="I72" s="1213"/>
      <c r="J72" s="1214"/>
      <c r="K72" s="1215" t="s">
        <v>517</v>
      </c>
      <c r="L72" s="1215" t="s">
        <v>518</v>
      </c>
      <c r="M72" s="1215" t="s">
        <v>519</v>
      </c>
      <c r="N72" s="1215" t="s">
        <v>520</v>
      </c>
      <c r="O72" s="1215" t="s">
        <v>521</v>
      </c>
    </row>
    <row r="73" spans="2:30" x14ac:dyDescent="0.15">
      <c r="B73" s="250"/>
      <c r="C73" s="246"/>
      <c r="D73" s="246"/>
      <c r="E73" s="246"/>
      <c r="F73" s="246"/>
      <c r="G73" s="1216" t="s">
        <v>555</v>
      </c>
      <c r="H73" s="1217"/>
      <c r="I73" s="1218" t="s">
        <v>556</v>
      </c>
      <c r="J73" s="1218"/>
      <c r="K73" s="1250">
        <v>76.599999999999994</v>
      </c>
      <c r="L73" s="1250">
        <v>70.900000000000006</v>
      </c>
      <c r="M73" s="1223">
        <v>73.8</v>
      </c>
      <c r="N73" s="1223">
        <v>51.1</v>
      </c>
      <c r="O73" s="1223">
        <v>44.2</v>
      </c>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562</v>
      </c>
      <c r="J75" s="1225"/>
      <c r="K75" s="1251">
        <v>11.2</v>
      </c>
      <c r="L75" s="1251">
        <v>10.8</v>
      </c>
      <c r="M75" s="1251">
        <v>9.8000000000000007</v>
      </c>
      <c r="N75" s="1251">
        <v>8.6999999999999993</v>
      </c>
      <c r="O75" s="1251">
        <v>7.5</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558</v>
      </c>
      <c r="H77" s="1231"/>
      <c r="I77" s="1225" t="s">
        <v>556</v>
      </c>
      <c r="J77" s="1225"/>
      <c r="K77" s="1250">
        <v>42</v>
      </c>
      <c r="L77" s="1250">
        <v>32.6</v>
      </c>
      <c r="M77" s="1223">
        <v>30.5</v>
      </c>
      <c r="N77" s="1223">
        <v>25.4</v>
      </c>
      <c r="O77" s="1223">
        <v>16.600000000000001</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562</v>
      </c>
      <c r="J79" s="1235"/>
      <c r="K79" s="1253">
        <v>6.8</v>
      </c>
      <c r="L79" s="1253">
        <v>5.9</v>
      </c>
      <c r="M79" s="1253">
        <v>5.2</v>
      </c>
      <c r="N79" s="1253">
        <v>4.8</v>
      </c>
      <c r="O79" s="1253">
        <v>3.6</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50311</v>
      </c>
      <c r="E3" s="118"/>
      <c r="F3" s="119">
        <v>39425</v>
      </c>
      <c r="G3" s="120"/>
      <c r="H3" s="121"/>
    </row>
    <row r="4" spans="1:8" x14ac:dyDescent="0.15">
      <c r="A4" s="122"/>
      <c r="B4" s="123"/>
      <c r="C4" s="124"/>
      <c r="D4" s="125">
        <v>30867</v>
      </c>
      <c r="E4" s="126"/>
      <c r="F4" s="127">
        <v>22414</v>
      </c>
      <c r="G4" s="128"/>
      <c r="H4" s="129"/>
    </row>
    <row r="5" spans="1:8" x14ac:dyDescent="0.15">
      <c r="A5" s="110" t="s">
        <v>511</v>
      </c>
      <c r="B5" s="115"/>
      <c r="C5" s="116"/>
      <c r="D5" s="117">
        <v>33504</v>
      </c>
      <c r="E5" s="118"/>
      <c r="F5" s="119">
        <v>43141</v>
      </c>
      <c r="G5" s="120"/>
      <c r="H5" s="121"/>
    </row>
    <row r="6" spans="1:8" x14ac:dyDescent="0.15">
      <c r="A6" s="122"/>
      <c r="B6" s="123"/>
      <c r="C6" s="124"/>
      <c r="D6" s="125">
        <v>14639</v>
      </c>
      <c r="E6" s="126"/>
      <c r="F6" s="127">
        <v>21887</v>
      </c>
      <c r="G6" s="128"/>
      <c r="H6" s="129"/>
    </row>
    <row r="7" spans="1:8" x14ac:dyDescent="0.15">
      <c r="A7" s="110" t="s">
        <v>512</v>
      </c>
      <c r="B7" s="115"/>
      <c r="C7" s="116"/>
      <c r="D7" s="117">
        <v>71222</v>
      </c>
      <c r="E7" s="118"/>
      <c r="F7" s="119">
        <v>45117</v>
      </c>
      <c r="G7" s="120"/>
      <c r="H7" s="121"/>
    </row>
    <row r="8" spans="1:8" x14ac:dyDescent="0.15">
      <c r="A8" s="122"/>
      <c r="B8" s="123"/>
      <c r="C8" s="124"/>
      <c r="D8" s="125">
        <v>28966</v>
      </c>
      <c r="E8" s="126"/>
      <c r="F8" s="127">
        <v>25589</v>
      </c>
      <c r="G8" s="128"/>
      <c r="H8" s="129"/>
    </row>
    <row r="9" spans="1:8" x14ac:dyDescent="0.15">
      <c r="A9" s="110" t="s">
        <v>513</v>
      </c>
      <c r="B9" s="115"/>
      <c r="C9" s="116"/>
      <c r="D9" s="117">
        <v>40896</v>
      </c>
      <c r="E9" s="118"/>
      <c r="F9" s="119">
        <v>39951</v>
      </c>
      <c r="G9" s="120"/>
      <c r="H9" s="121"/>
    </row>
    <row r="10" spans="1:8" x14ac:dyDescent="0.15">
      <c r="A10" s="122"/>
      <c r="B10" s="123"/>
      <c r="C10" s="124"/>
      <c r="D10" s="125">
        <v>17261</v>
      </c>
      <c r="E10" s="126"/>
      <c r="F10" s="127">
        <v>22555</v>
      </c>
      <c r="G10" s="128"/>
      <c r="H10" s="129"/>
    </row>
    <row r="11" spans="1:8" x14ac:dyDescent="0.15">
      <c r="A11" s="110" t="s">
        <v>514</v>
      </c>
      <c r="B11" s="115"/>
      <c r="C11" s="116"/>
      <c r="D11" s="117">
        <v>31271</v>
      </c>
      <c r="E11" s="118"/>
      <c r="F11" s="119">
        <v>39893</v>
      </c>
      <c r="G11" s="120"/>
      <c r="H11" s="121"/>
    </row>
    <row r="12" spans="1:8" x14ac:dyDescent="0.15">
      <c r="A12" s="122"/>
      <c r="B12" s="123"/>
      <c r="C12" s="130"/>
      <c r="D12" s="125">
        <v>16341</v>
      </c>
      <c r="E12" s="126"/>
      <c r="F12" s="127">
        <v>26170</v>
      </c>
      <c r="G12" s="128"/>
      <c r="H12" s="129"/>
    </row>
    <row r="13" spans="1:8" x14ac:dyDescent="0.15">
      <c r="A13" s="110"/>
      <c r="B13" s="115"/>
      <c r="C13" s="131"/>
      <c r="D13" s="132">
        <v>45441</v>
      </c>
      <c r="E13" s="133"/>
      <c r="F13" s="134">
        <v>41505</v>
      </c>
      <c r="G13" s="135"/>
      <c r="H13" s="121"/>
    </row>
    <row r="14" spans="1:8" x14ac:dyDescent="0.15">
      <c r="A14" s="122"/>
      <c r="B14" s="123"/>
      <c r="C14" s="124"/>
      <c r="D14" s="125">
        <v>21615</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5.14</v>
      </c>
      <c r="C19" s="136">
        <f>ROUND(VALUE(SUBSTITUTE(実質収支比率等に係る経年分析!G$48,"▲","-")),2)</f>
        <v>7.1</v>
      </c>
      <c r="D19" s="136">
        <f>ROUND(VALUE(SUBSTITUTE(実質収支比率等に係る経年分析!H$48,"▲","-")),2)</f>
        <v>6.11</v>
      </c>
      <c r="E19" s="136">
        <f>ROUND(VALUE(SUBSTITUTE(実質収支比率等に係る経年分析!I$48,"▲","-")),2)</f>
        <v>4.8</v>
      </c>
      <c r="F19" s="136">
        <f>ROUND(VALUE(SUBSTITUTE(実質収支比率等に係る経年分析!J$48,"▲","-")),2)</f>
        <v>4.54</v>
      </c>
    </row>
    <row r="20" spans="1:11" x14ac:dyDescent="0.15">
      <c r="A20" s="136" t="s">
        <v>43</v>
      </c>
      <c r="B20" s="136">
        <f>ROUND(VALUE(SUBSTITUTE(実質収支比率等に係る経年分析!F$47,"▲","-")),2)</f>
        <v>4.66</v>
      </c>
      <c r="C20" s="136">
        <f>ROUND(VALUE(SUBSTITUTE(実質収支比率等に係る経年分析!G$47,"▲","-")),2)</f>
        <v>7.76</v>
      </c>
      <c r="D20" s="136">
        <f>ROUND(VALUE(SUBSTITUTE(実質収支比率等に係る経年分析!H$47,"▲","-")),2)</f>
        <v>3.6</v>
      </c>
      <c r="E20" s="136">
        <f>ROUND(VALUE(SUBSTITUTE(実質収支比率等に係る経年分析!I$47,"▲","-")),2)</f>
        <v>7.09</v>
      </c>
      <c r="F20" s="136">
        <f>ROUND(VALUE(SUBSTITUTE(実質収支比率等に係る経年分析!J$47,"▲","-")),2)</f>
        <v>5.79</v>
      </c>
    </row>
    <row r="21" spans="1:11" x14ac:dyDescent="0.15">
      <c r="A21" s="136" t="s">
        <v>44</v>
      </c>
      <c r="B21" s="136">
        <f>IF(ISNUMBER(VALUE(SUBSTITUTE(実質収支比率等に係る経年分析!F$49,"▲","-"))),ROUND(VALUE(SUBSTITUTE(実質収支比率等に係る経年分析!F$49,"▲","-")),2),NA())</f>
        <v>-2.83</v>
      </c>
      <c r="C21" s="136">
        <f>IF(ISNUMBER(VALUE(SUBSTITUTE(実質収支比率等に係る経年分析!G$49,"▲","-"))),ROUND(VALUE(SUBSTITUTE(実質収支比率等に係る経年分析!G$49,"▲","-")),2),NA())</f>
        <v>2.63</v>
      </c>
      <c r="D21" s="136">
        <f>IF(ISNUMBER(VALUE(SUBSTITUTE(実質収支比率等に係る経年分析!H$49,"▲","-"))),ROUND(VALUE(SUBSTITUTE(実質収支比率等に係る経年分析!H$49,"▲","-")),2),NA())</f>
        <v>-8.8000000000000007</v>
      </c>
      <c r="E21" s="136">
        <f>IF(ISNUMBER(VALUE(SUBSTITUTE(実質収支比率等に係る経年分析!I$49,"▲","-"))),ROUND(VALUE(SUBSTITUTE(実質収支比率等に係る経年分析!I$49,"▲","-")),2),NA())</f>
        <v>0.1</v>
      </c>
      <c r="F21" s="136">
        <f>IF(ISNUMBER(VALUE(SUBSTITUTE(実質収支比率等に係る経年分析!J$49,"▲","-"))),ROUND(VALUE(SUBSTITUTE(実質収支比率等に係る経年分析!J$49,"▲","-")),2),NA())</f>
        <v>-3.73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墓地事業特別会計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0.63</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1.73</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10.130000000000001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8.7200000000000006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7.52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4170</v>
      </c>
      <c r="E42" s="138"/>
      <c r="F42" s="138"/>
      <c r="G42" s="138">
        <f>'実質公債費比率（分子）の構造'!L$52</f>
        <v>4297</v>
      </c>
      <c r="H42" s="138"/>
      <c r="I42" s="138"/>
      <c r="J42" s="138">
        <f>'実質公債費比率（分子）の構造'!M$52</f>
        <v>4542</v>
      </c>
      <c r="K42" s="138"/>
      <c r="L42" s="138"/>
      <c r="M42" s="138">
        <f>'実質公債費比率（分子）の構造'!N$52</f>
        <v>4212</v>
      </c>
      <c r="N42" s="138"/>
      <c r="O42" s="138"/>
      <c r="P42" s="138">
        <f>'実質公債費比率（分子）の構造'!O$52</f>
        <v>4319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759</v>
      </c>
      <c r="C44" s="138"/>
      <c r="D44" s="138"/>
      <c r="E44" s="138">
        <f>'実質公債費比率（分子）の構造'!L$50</f>
        <v>508</v>
      </c>
      <c r="F44" s="138"/>
      <c r="G44" s="138"/>
      <c r="H44" s="138">
        <f>'実質公債費比率（分子）の構造'!M$50</f>
        <v>467</v>
      </c>
      <c r="I44" s="138"/>
      <c r="J44" s="138"/>
      <c r="K44" s="138">
        <f>'実質公債費比率（分子）の構造'!N$50</f>
        <v>383</v>
      </c>
      <c r="L44" s="138"/>
      <c r="M44" s="138"/>
      <c r="N44" s="138">
        <f>'実質公債費比率（分子）の構造'!O$50</f>
        <v>273</v>
      </c>
      <c r="O44" s="138"/>
      <c r="P44" s="138"/>
    </row>
    <row r="45" spans="1:16" x14ac:dyDescent="0.15">
      <c r="A45" s="138" t="s">
        <v>54</v>
      </c>
      <c r="B45" s="138">
        <f>'実質公債費比率（分子）の構造'!K$49</f>
        <v>22</v>
      </c>
      <c r="C45" s="138"/>
      <c r="D45" s="138"/>
      <c r="E45" s="138">
        <f>'実質公債費比率（分子）の構造'!L$49</f>
        <v>27</v>
      </c>
      <c r="F45" s="138"/>
      <c r="G45" s="138"/>
      <c r="H45" s="138">
        <f>'実質公債費比率（分子）の構造'!M$49</f>
        <v>27</v>
      </c>
      <c r="I45" s="138"/>
      <c r="J45" s="138"/>
      <c r="K45" s="138">
        <f>'実質公債費比率（分子）の構造'!N$49</f>
        <v>25</v>
      </c>
      <c r="L45" s="138"/>
      <c r="M45" s="138"/>
      <c r="N45" s="138">
        <f>'実質公債費比率（分子）の構造'!O$49</f>
        <v>23</v>
      </c>
      <c r="O45" s="138"/>
      <c r="P45" s="138"/>
    </row>
    <row r="46" spans="1:16" x14ac:dyDescent="0.15">
      <c r="A46" s="138" t="s">
        <v>55</v>
      </c>
      <c r="B46" s="138">
        <f>'実質公債費比率（分子）の構造'!K$48</f>
        <v>497</v>
      </c>
      <c r="C46" s="138"/>
      <c r="D46" s="138"/>
      <c r="E46" s="138">
        <f>'実質公債費比率（分子）の構造'!L$48</f>
        <v>501</v>
      </c>
      <c r="F46" s="138"/>
      <c r="G46" s="138"/>
      <c r="H46" s="138">
        <f>'実質公債費比率（分子）の構造'!M$48</f>
        <v>463</v>
      </c>
      <c r="I46" s="138"/>
      <c r="J46" s="138"/>
      <c r="K46" s="138">
        <f>'実質公債費比率（分子）の構造'!N$48</f>
        <v>595</v>
      </c>
      <c r="L46" s="138"/>
      <c r="M46" s="138"/>
      <c r="N46" s="138">
        <f>'実質公債費比率（分子）の構造'!O$48</f>
        <v>471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6086</v>
      </c>
      <c r="C49" s="138"/>
      <c r="D49" s="138"/>
      <c r="E49" s="138">
        <f>'実質公債費比率（分子）の構造'!L$45</f>
        <v>6034</v>
      </c>
      <c r="F49" s="138"/>
      <c r="G49" s="138"/>
      <c r="H49" s="138">
        <f>'実質公債費比率（分子）の構造'!M$45</f>
        <v>5912</v>
      </c>
      <c r="I49" s="138"/>
      <c r="J49" s="138"/>
      <c r="K49" s="138">
        <f>'実質公債費比率（分子）の構造'!N$45</f>
        <v>5539</v>
      </c>
      <c r="L49" s="138"/>
      <c r="M49" s="138"/>
      <c r="N49" s="138">
        <f>'実質公債費比率（分子）の構造'!O$45</f>
        <v>5391</v>
      </c>
      <c r="O49" s="138"/>
      <c r="P49" s="138"/>
    </row>
    <row r="50" spans="1:16" x14ac:dyDescent="0.15">
      <c r="A50" s="138" t="s">
        <v>59</v>
      </c>
      <c r="B50" s="138" t="e">
        <f>NA()</f>
        <v>#N/A</v>
      </c>
      <c r="C50" s="138">
        <f>IF(ISNUMBER('実質公債費比率（分子）の構造'!K$53),'実質公債費比率（分子）の構造'!K$53,NA())</f>
        <v>3194</v>
      </c>
      <c r="D50" s="138" t="e">
        <f>NA()</f>
        <v>#N/A</v>
      </c>
      <c r="E50" s="138" t="e">
        <f>NA()</f>
        <v>#N/A</v>
      </c>
      <c r="F50" s="138">
        <f>IF(ISNUMBER('実質公債費比率（分子）の構造'!L$53),'実質公債費比率（分子）の構造'!L$53,NA())</f>
        <v>2773</v>
      </c>
      <c r="G50" s="138" t="e">
        <f>NA()</f>
        <v>#N/A</v>
      </c>
      <c r="H50" s="138" t="e">
        <f>NA()</f>
        <v>#N/A</v>
      </c>
      <c r="I50" s="138">
        <f>IF(ISNUMBER('実質公債費比率（分子）の構造'!M$53),'実質公債費比率（分子）の構造'!M$53,NA())</f>
        <v>2327</v>
      </c>
      <c r="J50" s="138" t="e">
        <f>NA()</f>
        <v>#N/A</v>
      </c>
      <c r="K50" s="138" t="e">
        <f>NA()</f>
        <v>#N/A</v>
      </c>
      <c r="L50" s="138">
        <f>IF(ISNUMBER('実質公債費比率（分子）の構造'!N$53),'実質公債費比率（分子）の構造'!N$53,NA())</f>
        <v>2330</v>
      </c>
      <c r="M50" s="138" t="e">
        <f>NA()</f>
        <v>#N/A</v>
      </c>
      <c r="N50" s="138" t="e">
        <f>NA()</f>
        <v>#N/A</v>
      </c>
      <c r="O50" s="138">
        <f>IF(ISNUMBER('実質公債費比率（分子）の構造'!O$53),'実質公債費比率（分子）の構造'!O$53,NA())</f>
        <v>1839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36933</v>
      </c>
      <c r="E56" s="137"/>
      <c r="F56" s="137"/>
      <c r="G56" s="137">
        <f>'将来負担比率（分子）の構造'!J$52</f>
        <v>37474</v>
      </c>
      <c r="H56" s="137"/>
      <c r="I56" s="137"/>
      <c r="J56" s="137">
        <f>'将来負担比率（分子）の構造'!K$52</f>
        <v>38094</v>
      </c>
      <c r="K56" s="137"/>
      <c r="L56" s="137"/>
      <c r="M56" s="137">
        <f>'将来負担比率（分子）の構造'!L$52</f>
        <v>39259</v>
      </c>
      <c r="N56" s="137"/>
      <c r="O56" s="137"/>
      <c r="P56" s="137">
        <f>'将来負担比率（分子）の構造'!M$52</f>
        <v>39089</v>
      </c>
    </row>
    <row r="57" spans="1:16" x14ac:dyDescent="0.15">
      <c r="A57" s="137" t="s">
        <v>36</v>
      </c>
      <c r="B57" s="137"/>
      <c r="C57" s="137"/>
      <c r="D57" s="137">
        <f>'将来負担比率（分子）の構造'!I$51</f>
        <v>16105</v>
      </c>
      <c r="E57" s="137"/>
      <c r="F57" s="137"/>
      <c r="G57" s="137">
        <f>'将来負担比率（分子）の構造'!J$51</f>
        <v>16126</v>
      </c>
      <c r="H57" s="137"/>
      <c r="I57" s="137"/>
      <c r="J57" s="137">
        <f>'将来負担比率（分子）の構造'!K$51</f>
        <v>9197</v>
      </c>
      <c r="K57" s="137"/>
      <c r="L57" s="137"/>
      <c r="M57" s="137">
        <f>'将来負担比率（分子）の構造'!L$51</f>
        <v>11054</v>
      </c>
      <c r="N57" s="137"/>
      <c r="O57" s="137"/>
      <c r="P57" s="137">
        <f>'将来負担比率（分子）の構造'!M$51</f>
        <v>12237</v>
      </c>
    </row>
    <row r="58" spans="1:16" x14ac:dyDescent="0.15">
      <c r="A58" s="137" t="s">
        <v>35</v>
      </c>
      <c r="B58" s="137"/>
      <c r="C58" s="137"/>
      <c r="D58" s="137">
        <f>'将来負担比率（分子）の構造'!I$50</f>
        <v>3706</v>
      </c>
      <c r="E58" s="137"/>
      <c r="F58" s="137"/>
      <c r="G58" s="137">
        <f>'将来負担比率（分子）の構造'!J$50</f>
        <v>3503</v>
      </c>
      <c r="H58" s="137"/>
      <c r="I58" s="137"/>
      <c r="J58" s="137">
        <f>'将来負担比率（分子）の構造'!K$50</f>
        <v>2326</v>
      </c>
      <c r="K58" s="137"/>
      <c r="L58" s="137"/>
      <c r="M58" s="137">
        <f>'将来負担比率（分子）の構造'!L$50</f>
        <v>4205</v>
      </c>
      <c r="N58" s="137"/>
      <c r="O58" s="137"/>
      <c r="P58" s="137">
        <f>'将来負担比率（分子）の構造'!M$50</f>
        <v>4629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9720</v>
      </c>
      <c r="C62" s="137"/>
      <c r="D62" s="137"/>
      <c r="E62" s="137">
        <f>'将来負担比率（分子）の構造'!J$45</f>
        <v>9333</v>
      </c>
      <c r="F62" s="137"/>
      <c r="G62" s="137"/>
      <c r="H62" s="137">
        <f>'将来負担比率（分子）の構造'!K$45</f>
        <v>8429</v>
      </c>
      <c r="I62" s="137"/>
      <c r="J62" s="137"/>
      <c r="K62" s="137">
        <f>'将来負担比率（分子）の構造'!L$45</f>
        <v>7370</v>
      </c>
      <c r="L62" s="137"/>
      <c r="M62" s="137"/>
      <c r="N62" s="137">
        <f>'将来負担比率（分子）の構造'!M$45</f>
        <v>7160</v>
      </c>
      <c r="O62" s="137"/>
      <c r="P62" s="137"/>
    </row>
    <row r="63" spans="1:16" x14ac:dyDescent="0.15">
      <c r="A63" s="137" t="s">
        <v>28</v>
      </c>
      <c r="B63" s="137">
        <f>'将来負担比率（分子）の構造'!I$44</f>
        <v>198</v>
      </c>
      <c r="C63" s="137"/>
      <c r="D63" s="137"/>
      <c r="E63" s="137">
        <f>'将来負担比率（分子）の構造'!J$44</f>
        <v>171</v>
      </c>
      <c r="F63" s="137"/>
      <c r="G63" s="137"/>
      <c r="H63" s="137">
        <f>'将来負担比率（分子）の構造'!K$44</f>
        <v>144</v>
      </c>
      <c r="I63" s="137"/>
      <c r="J63" s="137"/>
      <c r="K63" s="137">
        <f>'将来負担比率（分子）の構造'!L$44</f>
        <v>119</v>
      </c>
      <c r="L63" s="137"/>
      <c r="M63" s="137"/>
      <c r="N63" s="137">
        <f>'将来負担比率（分子）の構造'!M$44</f>
        <v>548</v>
      </c>
      <c r="O63" s="137"/>
      <c r="P63" s="137"/>
    </row>
    <row r="64" spans="1:16" x14ac:dyDescent="0.15">
      <c r="A64" s="137" t="s">
        <v>27</v>
      </c>
      <c r="B64" s="137">
        <f>'将来負担比率（分子）の構造'!I$43</f>
        <v>10346</v>
      </c>
      <c r="C64" s="137"/>
      <c r="D64" s="137"/>
      <c r="E64" s="137">
        <f>'将来負担比率（分子）の構造'!J$43</f>
        <v>10295</v>
      </c>
      <c r="F64" s="137"/>
      <c r="G64" s="137"/>
      <c r="H64" s="137">
        <f>'将来負担比率（分子）の構造'!K$43</f>
        <v>1485</v>
      </c>
      <c r="I64" s="137"/>
      <c r="J64" s="137"/>
      <c r="K64" s="137">
        <f>'将来負担比率（分子）の構造'!L$43</f>
        <v>1441</v>
      </c>
      <c r="L64" s="137"/>
      <c r="M64" s="137"/>
      <c r="N64" s="137">
        <f>'将来負担比率（分子）の構造'!M$43</f>
        <v>1339</v>
      </c>
      <c r="O64" s="137"/>
      <c r="P64" s="137"/>
    </row>
    <row r="65" spans="1:16" x14ac:dyDescent="0.15">
      <c r="A65" s="137" t="s">
        <v>26</v>
      </c>
      <c r="B65" s="137">
        <f>'将来負担比率（分子）の構造'!I$42</f>
        <v>4399</v>
      </c>
      <c r="C65" s="137"/>
      <c r="D65" s="137"/>
      <c r="E65" s="137">
        <f>'将来負担比率（分子）の構造'!J$42</f>
        <v>3799</v>
      </c>
      <c r="F65" s="137"/>
      <c r="G65" s="137"/>
      <c r="H65" s="137">
        <f>'将来負担比率（分子）の構造'!K$42</f>
        <v>3403</v>
      </c>
      <c r="I65" s="137"/>
      <c r="J65" s="137"/>
      <c r="K65" s="137">
        <f>'将来負担比率（分子）の構造'!L$42</f>
        <v>3035</v>
      </c>
      <c r="L65" s="137"/>
      <c r="M65" s="137"/>
      <c r="N65" s="137">
        <f>'将来負担比率（分子）の構造'!M$42</f>
        <v>2817</v>
      </c>
      <c r="O65" s="137"/>
      <c r="P65" s="137"/>
    </row>
    <row r="66" spans="1:16" x14ac:dyDescent="0.15">
      <c r="A66" s="137" t="s">
        <v>25</v>
      </c>
      <c r="B66" s="137">
        <f>'将来負担比率（分子）の構造'!I$41</f>
        <v>53494</v>
      </c>
      <c r="C66" s="137"/>
      <c r="D66" s="137"/>
      <c r="E66" s="137">
        <f>'将来負担比率（分子）の構造'!J$41</f>
        <v>53559</v>
      </c>
      <c r="F66" s="137"/>
      <c r="G66" s="137"/>
      <c r="H66" s="137">
        <f>'将来負担比率（分子）の構造'!K$41</f>
        <v>56787</v>
      </c>
      <c r="I66" s="137"/>
      <c r="J66" s="137"/>
      <c r="K66" s="137">
        <f>'将来負担比率（分子）の構造'!L$41</f>
        <v>57256</v>
      </c>
      <c r="L66" s="137"/>
      <c r="M66" s="137"/>
      <c r="N66" s="137">
        <f>'将来負担比率（分子）の構造'!M$41</f>
        <v>57023</v>
      </c>
      <c r="O66" s="137"/>
      <c r="P66" s="137"/>
    </row>
    <row r="67" spans="1:16" x14ac:dyDescent="0.15">
      <c r="A67" s="137" t="s">
        <v>63</v>
      </c>
      <c r="B67" s="137" t="e">
        <f>NA()</f>
        <v>#N/A</v>
      </c>
      <c r="C67" s="137">
        <f>IF(ISNUMBER('将来負担比率（分子）の構造'!I$53), IF('将来負担比率（分子）の構造'!I$53 &lt; 0, 0, '将来負担比率（分子）の構造'!I$53), NA())</f>
        <v>21417</v>
      </c>
      <c r="D67" s="137" t="e">
        <f>NA()</f>
        <v>#N/A</v>
      </c>
      <c r="E67" s="137" t="e">
        <f>NA()</f>
        <v>#N/A</v>
      </c>
      <c r="F67" s="137">
        <f>IF(ISNUMBER('将来負担比率（分子）の構造'!J$53), IF('将来負担比率（分子）の構造'!J$53 &lt; 0, 0, '将来負担比率（分子）の構造'!J$53), NA())</f>
        <v>20055</v>
      </c>
      <c r="G67" s="137" t="e">
        <f>NA()</f>
        <v>#N/A</v>
      </c>
      <c r="H67" s="137" t="e">
        <f>NA()</f>
        <v>#N/A</v>
      </c>
      <c r="I67" s="137">
        <f>IF(ISNUMBER('将来負担比率（分子）の構造'!K$53), IF('将来負担比率（分子）の構造'!K$53 &lt; 0, 0, '将来負担比率（分子）の構造'!K$53), NA())</f>
        <v>20631</v>
      </c>
      <c r="J67" s="137" t="e">
        <f>NA()</f>
        <v>#N/A</v>
      </c>
      <c r="K67" s="137" t="e">
        <f>NA()</f>
        <v>#N/A</v>
      </c>
      <c r="L67" s="137">
        <f>IF(ISNUMBER('将来負担比率（分子）の構造'!L$53), IF('将来負担比率（分子）の構造'!L$53 &lt; 0, 0, '将来負担比率（分子）の構造'!L$53), NA())</f>
        <v>14703</v>
      </c>
      <c r="M67" s="137" t="e">
        <f>NA()</f>
        <v>#N/A</v>
      </c>
      <c r="N67" s="137" t="e">
        <f>NA()</f>
        <v>#N/A</v>
      </c>
      <c r="O67" s="137">
        <f>IF(ISNUMBER('将来負担比率（分子）の構造'!M$53), IF('将来負担比率（分子）の構造'!M$53 &lt; 0, 0, '将来負担比率（分子）の構造'!M$53), NA())</f>
        <v>12931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28115050</v>
      </c>
      <c r="S5" s="585"/>
      <c r="T5" s="585"/>
      <c r="U5" s="585"/>
      <c r="V5" s="585"/>
      <c r="W5" s="585"/>
      <c r="X5" s="585"/>
      <c r="Y5" s="586"/>
      <c r="Z5" s="587">
        <v>49.1</v>
      </c>
      <c r="AA5" s="587"/>
      <c r="AB5" s="587"/>
      <c r="AC5" s="587"/>
      <c r="AD5" s="588">
        <v>25949944</v>
      </c>
      <c r="AE5" s="588"/>
      <c r="AF5" s="588"/>
      <c r="AG5" s="588"/>
      <c r="AH5" s="588"/>
      <c r="AI5" s="588"/>
      <c r="AJ5" s="588"/>
      <c r="AK5" s="588"/>
      <c r="AL5" s="589">
        <v>81.2</v>
      </c>
      <c r="AM5" s="590"/>
      <c r="AN5" s="590"/>
      <c r="AO5" s="591"/>
      <c r="AP5" s="581" t="s">
        <v>209</v>
      </c>
      <c r="AQ5" s="582"/>
      <c r="AR5" s="582"/>
      <c r="AS5" s="582"/>
      <c r="AT5" s="582"/>
      <c r="AU5" s="582"/>
      <c r="AV5" s="582"/>
      <c r="AW5" s="582"/>
      <c r="AX5" s="582"/>
      <c r="AY5" s="582"/>
      <c r="AZ5" s="582"/>
      <c r="BA5" s="582"/>
      <c r="BB5" s="582"/>
      <c r="BC5" s="582"/>
      <c r="BD5" s="582"/>
      <c r="BE5" s="582"/>
      <c r="BF5" s="583"/>
      <c r="BG5" s="595">
        <v>25948390</v>
      </c>
      <c r="BH5" s="596"/>
      <c r="BI5" s="596"/>
      <c r="BJ5" s="596"/>
      <c r="BK5" s="596"/>
      <c r="BL5" s="596"/>
      <c r="BM5" s="596"/>
      <c r="BN5" s="597"/>
      <c r="BO5" s="598">
        <v>92.3</v>
      </c>
      <c r="BP5" s="598"/>
      <c r="BQ5" s="598"/>
      <c r="BR5" s="598"/>
      <c r="BS5" s="599">
        <v>260764</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364669</v>
      </c>
      <c r="S6" s="596"/>
      <c r="T6" s="596"/>
      <c r="U6" s="596"/>
      <c r="V6" s="596"/>
      <c r="W6" s="596"/>
      <c r="X6" s="596"/>
      <c r="Y6" s="597"/>
      <c r="Z6" s="598">
        <v>0.6</v>
      </c>
      <c r="AA6" s="598"/>
      <c r="AB6" s="598"/>
      <c r="AC6" s="598"/>
      <c r="AD6" s="599">
        <v>364669</v>
      </c>
      <c r="AE6" s="599"/>
      <c r="AF6" s="599"/>
      <c r="AG6" s="599"/>
      <c r="AH6" s="599"/>
      <c r="AI6" s="599"/>
      <c r="AJ6" s="599"/>
      <c r="AK6" s="599"/>
      <c r="AL6" s="600">
        <v>1.1000000000000001</v>
      </c>
      <c r="AM6" s="601"/>
      <c r="AN6" s="601"/>
      <c r="AO6" s="602"/>
      <c r="AP6" s="592" t="s">
        <v>214</v>
      </c>
      <c r="AQ6" s="593"/>
      <c r="AR6" s="593"/>
      <c r="AS6" s="593"/>
      <c r="AT6" s="593"/>
      <c r="AU6" s="593"/>
      <c r="AV6" s="593"/>
      <c r="AW6" s="593"/>
      <c r="AX6" s="593"/>
      <c r="AY6" s="593"/>
      <c r="AZ6" s="593"/>
      <c r="BA6" s="593"/>
      <c r="BB6" s="593"/>
      <c r="BC6" s="593"/>
      <c r="BD6" s="593"/>
      <c r="BE6" s="593"/>
      <c r="BF6" s="594"/>
      <c r="BG6" s="595">
        <v>25948390</v>
      </c>
      <c r="BH6" s="596"/>
      <c r="BI6" s="596"/>
      <c r="BJ6" s="596"/>
      <c r="BK6" s="596"/>
      <c r="BL6" s="596"/>
      <c r="BM6" s="596"/>
      <c r="BN6" s="597"/>
      <c r="BO6" s="598">
        <v>92.3</v>
      </c>
      <c r="BP6" s="598"/>
      <c r="BQ6" s="598"/>
      <c r="BR6" s="598"/>
      <c r="BS6" s="599">
        <v>260764</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392891</v>
      </c>
      <c r="CS6" s="596"/>
      <c r="CT6" s="596"/>
      <c r="CU6" s="596"/>
      <c r="CV6" s="596"/>
      <c r="CW6" s="596"/>
      <c r="CX6" s="596"/>
      <c r="CY6" s="597"/>
      <c r="CZ6" s="598">
        <v>0.7</v>
      </c>
      <c r="DA6" s="598"/>
      <c r="DB6" s="598"/>
      <c r="DC6" s="598"/>
      <c r="DD6" s="604" t="s">
        <v>216</v>
      </c>
      <c r="DE6" s="596"/>
      <c r="DF6" s="596"/>
      <c r="DG6" s="596"/>
      <c r="DH6" s="596"/>
      <c r="DI6" s="596"/>
      <c r="DJ6" s="596"/>
      <c r="DK6" s="596"/>
      <c r="DL6" s="596"/>
      <c r="DM6" s="596"/>
      <c r="DN6" s="596"/>
      <c r="DO6" s="596"/>
      <c r="DP6" s="597"/>
      <c r="DQ6" s="604">
        <v>392648</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27742</v>
      </c>
      <c r="S7" s="596"/>
      <c r="T7" s="596"/>
      <c r="U7" s="596"/>
      <c r="V7" s="596"/>
      <c r="W7" s="596"/>
      <c r="X7" s="596"/>
      <c r="Y7" s="597"/>
      <c r="Z7" s="598">
        <v>0</v>
      </c>
      <c r="AA7" s="598"/>
      <c r="AB7" s="598"/>
      <c r="AC7" s="598"/>
      <c r="AD7" s="599">
        <v>27742</v>
      </c>
      <c r="AE7" s="599"/>
      <c r="AF7" s="599"/>
      <c r="AG7" s="599"/>
      <c r="AH7" s="599"/>
      <c r="AI7" s="599"/>
      <c r="AJ7" s="599"/>
      <c r="AK7" s="599"/>
      <c r="AL7" s="600">
        <v>0.1</v>
      </c>
      <c r="AM7" s="601"/>
      <c r="AN7" s="601"/>
      <c r="AO7" s="602"/>
      <c r="AP7" s="592" t="s">
        <v>218</v>
      </c>
      <c r="AQ7" s="593"/>
      <c r="AR7" s="593"/>
      <c r="AS7" s="593"/>
      <c r="AT7" s="593"/>
      <c r="AU7" s="593"/>
      <c r="AV7" s="593"/>
      <c r="AW7" s="593"/>
      <c r="AX7" s="593"/>
      <c r="AY7" s="593"/>
      <c r="AZ7" s="593"/>
      <c r="BA7" s="593"/>
      <c r="BB7" s="593"/>
      <c r="BC7" s="593"/>
      <c r="BD7" s="593"/>
      <c r="BE7" s="593"/>
      <c r="BF7" s="594"/>
      <c r="BG7" s="595">
        <v>14167481</v>
      </c>
      <c r="BH7" s="596"/>
      <c r="BI7" s="596"/>
      <c r="BJ7" s="596"/>
      <c r="BK7" s="596"/>
      <c r="BL7" s="596"/>
      <c r="BM7" s="596"/>
      <c r="BN7" s="597"/>
      <c r="BO7" s="598">
        <v>50.4</v>
      </c>
      <c r="BP7" s="598"/>
      <c r="BQ7" s="598"/>
      <c r="BR7" s="598"/>
      <c r="BS7" s="599">
        <v>260764</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6126712</v>
      </c>
      <c r="CS7" s="596"/>
      <c r="CT7" s="596"/>
      <c r="CU7" s="596"/>
      <c r="CV7" s="596"/>
      <c r="CW7" s="596"/>
      <c r="CX7" s="596"/>
      <c r="CY7" s="597"/>
      <c r="CZ7" s="598">
        <v>11.1</v>
      </c>
      <c r="DA7" s="598"/>
      <c r="DB7" s="598"/>
      <c r="DC7" s="598"/>
      <c r="DD7" s="604">
        <v>61772</v>
      </c>
      <c r="DE7" s="596"/>
      <c r="DF7" s="596"/>
      <c r="DG7" s="596"/>
      <c r="DH7" s="596"/>
      <c r="DI7" s="596"/>
      <c r="DJ7" s="596"/>
      <c r="DK7" s="596"/>
      <c r="DL7" s="596"/>
      <c r="DM7" s="596"/>
      <c r="DN7" s="596"/>
      <c r="DO7" s="596"/>
      <c r="DP7" s="597"/>
      <c r="DQ7" s="604">
        <v>4877512</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121635</v>
      </c>
      <c r="S8" s="596"/>
      <c r="T8" s="596"/>
      <c r="U8" s="596"/>
      <c r="V8" s="596"/>
      <c r="W8" s="596"/>
      <c r="X8" s="596"/>
      <c r="Y8" s="597"/>
      <c r="Z8" s="598">
        <v>0.2</v>
      </c>
      <c r="AA8" s="598"/>
      <c r="AB8" s="598"/>
      <c r="AC8" s="598"/>
      <c r="AD8" s="599">
        <v>121635</v>
      </c>
      <c r="AE8" s="599"/>
      <c r="AF8" s="599"/>
      <c r="AG8" s="599"/>
      <c r="AH8" s="599"/>
      <c r="AI8" s="599"/>
      <c r="AJ8" s="599"/>
      <c r="AK8" s="599"/>
      <c r="AL8" s="600">
        <v>0.4</v>
      </c>
      <c r="AM8" s="601"/>
      <c r="AN8" s="601"/>
      <c r="AO8" s="602"/>
      <c r="AP8" s="592" t="s">
        <v>221</v>
      </c>
      <c r="AQ8" s="593"/>
      <c r="AR8" s="593"/>
      <c r="AS8" s="593"/>
      <c r="AT8" s="593"/>
      <c r="AU8" s="593"/>
      <c r="AV8" s="593"/>
      <c r="AW8" s="593"/>
      <c r="AX8" s="593"/>
      <c r="AY8" s="593"/>
      <c r="AZ8" s="593"/>
      <c r="BA8" s="593"/>
      <c r="BB8" s="593"/>
      <c r="BC8" s="593"/>
      <c r="BD8" s="593"/>
      <c r="BE8" s="593"/>
      <c r="BF8" s="594"/>
      <c r="BG8" s="595">
        <v>334218</v>
      </c>
      <c r="BH8" s="596"/>
      <c r="BI8" s="596"/>
      <c r="BJ8" s="596"/>
      <c r="BK8" s="596"/>
      <c r="BL8" s="596"/>
      <c r="BM8" s="596"/>
      <c r="BN8" s="597"/>
      <c r="BO8" s="598">
        <v>1.2</v>
      </c>
      <c r="BP8" s="598"/>
      <c r="BQ8" s="598"/>
      <c r="BR8" s="598"/>
      <c r="BS8" s="604" t="s">
        <v>111</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22511114</v>
      </c>
      <c r="CS8" s="596"/>
      <c r="CT8" s="596"/>
      <c r="CU8" s="596"/>
      <c r="CV8" s="596"/>
      <c r="CW8" s="596"/>
      <c r="CX8" s="596"/>
      <c r="CY8" s="597"/>
      <c r="CZ8" s="598">
        <v>40.700000000000003</v>
      </c>
      <c r="DA8" s="598"/>
      <c r="DB8" s="598"/>
      <c r="DC8" s="598"/>
      <c r="DD8" s="604">
        <v>43325</v>
      </c>
      <c r="DE8" s="596"/>
      <c r="DF8" s="596"/>
      <c r="DG8" s="596"/>
      <c r="DH8" s="596"/>
      <c r="DI8" s="596"/>
      <c r="DJ8" s="596"/>
      <c r="DK8" s="596"/>
      <c r="DL8" s="596"/>
      <c r="DM8" s="596"/>
      <c r="DN8" s="596"/>
      <c r="DO8" s="596"/>
      <c r="DP8" s="597"/>
      <c r="DQ8" s="604">
        <v>10821438</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89759</v>
      </c>
      <c r="S9" s="596"/>
      <c r="T9" s="596"/>
      <c r="U9" s="596"/>
      <c r="V9" s="596"/>
      <c r="W9" s="596"/>
      <c r="X9" s="596"/>
      <c r="Y9" s="597"/>
      <c r="Z9" s="598">
        <v>0.2</v>
      </c>
      <c r="AA9" s="598"/>
      <c r="AB9" s="598"/>
      <c r="AC9" s="598"/>
      <c r="AD9" s="599">
        <v>89759</v>
      </c>
      <c r="AE9" s="599"/>
      <c r="AF9" s="599"/>
      <c r="AG9" s="599"/>
      <c r="AH9" s="599"/>
      <c r="AI9" s="599"/>
      <c r="AJ9" s="599"/>
      <c r="AK9" s="599"/>
      <c r="AL9" s="600">
        <v>0.3</v>
      </c>
      <c r="AM9" s="601"/>
      <c r="AN9" s="601"/>
      <c r="AO9" s="602"/>
      <c r="AP9" s="592" t="s">
        <v>224</v>
      </c>
      <c r="AQ9" s="593"/>
      <c r="AR9" s="593"/>
      <c r="AS9" s="593"/>
      <c r="AT9" s="593"/>
      <c r="AU9" s="593"/>
      <c r="AV9" s="593"/>
      <c r="AW9" s="593"/>
      <c r="AX9" s="593"/>
      <c r="AY9" s="593"/>
      <c r="AZ9" s="593"/>
      <c r="BA9" s="593"/>
      <c r="BB9" s="593"/>
      <c r="BC9" s="593"/>
      <c r="BD9" s="593"/>
      <c r="BE9" s="593"/>
      <c r="BF9" s="594"/>
      <c r="BG9" s="595">
        <v>11979959</v>
      </c>
      <c r="BH9" s="596"/>
      <c r="BI9" s="596"/>
      <c r="BJ9" s="596"/>
      <c r="BK9" s="596"/>
      <c r="BL9" s="596"/>
      <c r="BM9" s="596"/>
      <c r="BN9" s="597"/>
      <c r="BO9" s="598">
        <v>42.6</v>
      </c>
      <c r="BP9" s="598"/>
      <c r="BQ9" s="598"/>
      <c r="BR9" s="598"/>
      <c r="BS9" s="604" t="s">
        <v>111</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8363538</v>
      </c>
      <c r="CS9" s="596"/>
      <c r="CT9" s="596"/>
      <c r="CU9" s="596"/>
      <c r="CV9" s="596"/>
      <c r="CW9" s="596"/>
      <c r="CX9" s="596"/>
      <c r="CY9" s="597"/>
      <c r="CZ9" s="598">
        <v>15.1</v>
      </c>
      <c r="DA9" s="598"/>
      <c r="DB9" s="598"/>
      <c r="DC9" s="598"/>
      <c r="DD9" s="604">
        <v>3780530</v>
      </c>
      <c r="DE9" s="596"/>
      <c r="DF9" s="596"/>
      <c r="DG9" s="596"/>
      <c r="DH9" s="596"/>
      <c r="DI9" s="596"/>
      <c r="DJ9" s="596"/>
      <c r="DK9" s="596"/>
      <c r="DL9" s="596"/>
      <c r="DM9" s="596"/>
      <c r="DN9" s="596"/>
      <c r="DO9" s="596"/>
      <c r="DP9" s="597"/>
      <c r="DQ9" s="604">
        <v>5058499</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2897854</v>
      </c>
      <c r="S10" s="596"/>
      <c r="T10" s="596"/>
      <c r="U10" s="596"/>
      <c r="V10" s="596"/>
      <c r="W10" s="596"/>
      <c r="X10" s="596"/>
      <c r="Y10" s="597"/>
      <c r="Z10" s="598">
        <v>5.0999999999999996</v>
      </c>
      <c r="AA10" s="598"/>
      <c r="AB10" s="598"/>
      <c r="AC10" s="598"/>
      <c r="AD10" s="599">
        <v>2897854</v>
      </c>
      <c r="AE10" s="599"/>
      <c r="AF10" s="599"/>
      <c r="AG10" s="599"/>
      <c r="AH10" s="599"/>
      <c r="AI10" s="599"/>
      <c r="AJ10" s="599"/>
      <c r="AK10" s="599"/>
      <c r="AL10" s="600">
        <v>9.1</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468056</v>
      </c>
      <c r="BH10" s="596"/>
      <c r="BI10" s="596"/>
      <c r="BJ10" s="596"/>
      <c r="BK10" s="596"/>
      <c r="BL10" s="596"/>
      <c r="BM10" s="596"/>
      <c r="BN10" s="597"/>
      <c r="BO10" s="598">
        <v>1.7</v>
      </c>
      <c r="BP10" s="598"/>
      <c r="BQ10" s="598"/>
      <c r="BR10" s="598"/>
      <c r="BS10" s="604" t="s">
        <v>111</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9157</v>
      </c>
      <c r="CS10" s="596"/>
      <c r="CT10" s="596"/>
      <c r="CU10" s="596"/>
      <c r="CV10" s="596"/>
      <c r="CW10" s="596"/>
      <c r="CX10" s="596"/>
      <c r="CY10" s="597"/>
      <c r="CZ10" s="598">
        <v>0</v>
      </c>
      <c r="DA10" s="598"/>
      <c r="DB10" s="598"/>
      <c r="DC10" s="598"/>
      <c r="DD10" s="604" t="s">
        <v>111</v>
      </c>
      <c r="DE10" s="596"/>
      <c r="DF10" s="596"/>
      <c r="DG10" s="596"/>
      <c r="DH10" s="596"/>
      <c r="DI10" s="596"/>
      <c r="DJ10" s="596"/>
      <c r="DK10" s="596"/>
      <c r="DL10" s="596"/>
      <c r="DM10" s="596"/>
      <c r="DN10" s="596"/>
      <c r="DO10" s="596"/>
      <c r="DP10" s="597"/>
      <c r="DQ10" s="604">
        <v>9157</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v>51739</v>
      </c>
      <c r="S11" s="596"/>
      <c r="T11" s="596"/>
      <c r="U11" s="596"/>
      <c r="V11" s="596"/>
      <c r="W11" s="596"/>
      <c r="X11" s="596"/>
      <c r="Y11" s="597"/>
      <c r="Z11" s="598">
        <v>0.1</v>
      </c>
      <c r="AA11" s="598"/>
      <c r="AB11" s="598"/>
      <c r="AC11" s="598"/>
      <c r="AD11" s="599">
        <v>51739</v>
      </c>
      <c r="AE11" s="599"/>
      <c r="AF11" s="599"/>
      <c r="AG11" s="599"/>
      <c r="AH11" s="599"/>
      <c r="AI11" s="599"/>
      <c r="AJ11" s="599"/>
      <c r="AK11" s="599"/>
      <c r="AL11" s="600">
        <v>0.2</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1385248</v>
      </c>
      <c r="BH11" s="596"/>
      <c r="BI11" s="596"/>
      <c r="BJ11" s="596"/>
      <c r="BK11" s="596"/>
      <c r="BL11" s="596"/>
      <c r="BM11" s="596"/>
      <c r="BN11" s="597"/>
      <c r="BO11" s="598">
        <v>4.9000000000000004</v>
      </c>
      <c r="BP11" s="598"/>
      <c r="BQ11" s="598"/>
      <c r="BR11" s="598"/>
      <c r="BS11" s="604">
        <v>260764</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302347</v>
      </c>
      <c r="CS11" s="596"/>
      <c r="CT11" s="596"/>
      <c r="CU11" s="596"/>
      <c r="CV11" s="596"/>
      <c r="CW11" s="596"/>
      <c r="CX11" s="596"/>
      <c r="CY11" s="597"/>
      <c r="CZ11" s="598">
        <v>0.5</v>
      </c>
      <c r="DA11" s="598"/>
      <c r="DB11" s="598"/>
      <c r="DC11" s="598"/>
      <c r="DD11" s="604">
        <v>24131</v>
      </c>
      <c r="DE11" s="596"/>
      <c r="DF11" s="596"/>
      <c r="DG11" s="596"/>
      <c r="DH11" s="596"/>
      <c r="DI11" s="596"/>
      <c r="DJ11" s="596"/>
      <c r="DK11" s="596"/>
      <c r="DL11" s="596"/>
      <c r="DM11" s="596"/>
      <c r="DN11" s="596"/>
      <c r="DO11" s="596"/>
      <c r="DP11" s="597"/>
      <c r="DQ11" s="604">
        <v>264815</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10403794</v>
      </c>
      <c r="BH12" s="596"/>
      <c r="BI12" s="596"/>
      <c r="BJ12" s="596"/>
      <c r="BK12" s="596"/>
      <c r="BL12" s="596"/>
      <c r="BM12" s="596"/>
      <c r="BN12" s="597"/>
      <c r="BO12" s="598">
        <v>37</v>
      </c>
      <c r="BP12" s="598"/>
      <c r="BQ12" s="598"/>
      <c r="BR12" s="598"/>
      <c r="BS12" s="604" t="s">
        <v>111</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525900</v>
      </c>
      <c r="CS12" s="596"/>
      <c r="CT12" s="596"/>
      <c r="CU12" s="596"/>
      <c r="CV12" s="596"/>
      <c r="CW12" s="596"/>
      <c r="CX12" s="596"/>
      <c r="CY12" s="597"/>
      <c r="CZ12" s="598">
        <v>1</v>
      </c>
      <c r="DA12" s="598"/>
      <c r="DB12" s="598"/>
      <c r="DC12" s="598"/>
      <c r="DD12" s="604" t="s">
        <v>111</v>
      </c>
      <c r="DE12" s="596"/>
      <c r="DF12" s="596"/>
      <c r="DG12" s="596"/>
      <c r="DH12" s="596"/>
      <c r="DI12" s="596"/>
      <c r="DJ12" s="596"/>
      <c r="DK12" s="596"/>
      <c r="DL12" s="596"/>
      <c r="DM12" s="596"/>
      <c r="DN12" s="596"/>
      <c r="DO12" s="596"/>
      <c r="DP12" s="597"/>
      <c r="DQ12" s="604">
        <v>221726</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97597</v>
      </c>
      <c r="S13" s="596"/>
      <c r="T13" s="596"/>
      <c r="U13" s="596"/>
      <c r="V13" s="596"/>
      <c r="W13" s="596"/>
      <c r="X13" s="596"/>
      <c r="Y13" s="597"/>
      <c r="Z13" s="598">
        <v>0.2</v>
      </c>
      <c r="AA13" s="598"/>
      <c r="AB13" s="598"/>
      <c r="AC13" s="598"/>
      <c r="AD13" s="599">
        <v>97597</v>
      </c>
      <c r="AE13" s="599"/>
      <c r="AF13" s="599"/>
      <c r="AG13" s="599"/>
      <c r="AH13" s="599"/>
      <c r="AI13" s="599"/>
      <c r="AJ13" s="599"/>
      <c r="AK13" s="599"/>
      <c r="AL13" s="600">
        <v>0.3</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10391172</v>
      </c>
      <c r="BH13" s="596"/>
      <c r="BI13" s="596"/>
      <c r="BJ13" s="596"/>
      <c r="BK13" s="596"/>
      <c r="BL13" s="596"/>
      <c r="BM13" s="596"/>
      <c r="BN13" s="597"/>
      <c r="BO13" s="598">
        <v>37</v>
      </c>
      <c r="BP13" s="598"/>
      <c r="BQ13" s="598"/>
      <c r="BR13" s="598"/>
      <c r="BS13" s="604" t="s">
        <v>111</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3229674</v>
      </c>
      <c r="CS13" s="596"/>
      <c r="CT13" s="596"/>
      <c r="CU13" s="596"/>
      <c r="CV13" s="596"/>
      <c r="CW13" s="596"/>
      <c r="CX13" s="596"/>
      <c r="CY13" s="597"/>
      <c r="CZ13" s="598">
        <v>5.8</v>
      </c>
      <c r="DA13" s="598"/>
      <c r="DB13" s="598"/>
      <c r="DC13" s="598"/>
      <c r="DD13" s="604">
        <v>1044379</v>
      </c>
      <c r="DE13" s="596"/>
      <c r="DF13" s="596"/>
      <c r="DG13" s="596"/>
      <c r="DH13" s="596"/>
      <c r="DI13" s="596"/>
      <c r="DJ13" s="596"/>
      <c r="DK13" s="596"/>
      <c r="DL13" s="596"/>
      <c r="DM13" s="596"/>
      <c r="DN13" s="596"/>
      <c r="DO13" s="596"/>
      <c r="DP13" s="597"/>
      <c r="DQ13" s="604">
        <v>2429950</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207374</v>
      </c>
      <c r="BH14" s="596"/>
      <c r="BI14" s="596"/>
      <c r="BJ14" s="596"/>
      <c r="BK14" s="596"/>
      <c r="BL14" s="596"/>
      <c r="BM14" s="596"/>
      <c r="BN14" s="597"/>
      <c r="BO14" s="598">
        <v>0.7</v>
      </c>
      <c r="BP14" s="598"/>
      <c r="BQ14" s="598"/>
      <c r="BR14" s="598"/>
      <c r="BS14" s="604" t="s">
        <v>111</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1985980</v>
      </c>
      <c r="CS14" s="596"/>
      <c r="CT14" s="596"/>
      <c r="CU14" s="596"/>
      <c r="CV14" s="596"/>
      <c r="CW14" s="596"/>
      <c r="CX14" s="596"/>
      <c r="CY14" s="597"/>
      <c r="CZ14" s="598">
        <v>3.6</v>
      </c>
      <c r="DA14" s="598"/>
      <c r="DB14" s="598"/>
      <c r="DC14" s="598"/>
      <c r="DD14" s="604">
        <v>43052</v>
      </c>
      <c r="DE14" s="596"/>
      <c r="DF14" s="596"/>
      <c r="DG14" s="596"/>
      <c r="DH14" s="596"/>
      <c r="DI14" s="596"/>
      <c r="DJ14" s="596"/>
      <c r="DK14" s="596"/>
      <c r="DL14" s="596"/>
      <c r="DM14" s="596"/>
      <c r="DN14" s="596"/>
      <c r="DO14" s="596"/>
      <c r="DP14" s="597"/>
      <c r="DQ14" s="604">
        <v>1970955</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147846</v>
      </c>
      <c r="S15" s="596"/>
      <c r="T15" s="596"/>
      <c r="U15" s="596"/>
      <c r="V15" s="596"/>
      <c r="W15" s="596"/>
      <c r="X15" s="596"/>
      <c r="Y15" s="597"/>
      <c r="Z15" s="598">
        <v>0.3</v>
      </c>
      <c r="AA15" s="598"/>
      <c r="AB15" s="598"/>
      <c r="AC15" s="598"/>
      <c r="AD15" s="599">
        <v>147846</v>
      </c>
      <c r="AE15" s="599"/>
      <c r="AF15" s="599"/>
      <c r="AG15" s="599"/>
      <c r="AH15" s="599"/>
      <c r="AI15" s="599"/>
      <c r="AJ15" s="599"/>
      <c r="AK15" s="599"/>
      <c r="AL15" s="600">
        <v>0.5</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1169741</v>
      </c>
      <c r="BH15" s="596"/>
      <c r="BI15" s="596"/>
      <c r="BJ15" s="596"/>
      <c r="BK15" s="596"/>
      <c r="BL15" s="596"/>
      <c r="BM15" s="596"/>
      <c r="BN15" s="597"/>
      <c r="BO15" s="598">
        <v>4.2</v>
      </c>
      <c r="BP15" s="598"/>
      <c r="BQ15" s="598"/>
      <c r="BR15" s="598"/>
      <c r="BS15" s="604" t="s">
        <v>111</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6461354</v>
      </c>
      <c r="CS15" s="596"/>
      <c r="CT15" s="596"/>
      <c r="CU15" s="596"/>
      <c r="CV15" s="596"/>
      <c r="CW15" s="596"/>
      <c r="CX15" s="596"/>
      <c r="CY15" s="597"/>
      <c r="CZ15" s="598">
        <v>11.7</v>
      </c>
      <c r="DA15" s="598"/>
      <c r="DB15" s="598"/>
      <c r="DC15" s="598"/>
      <c r="DD15" s="604">
        <v>1129795</v>
      </c>
      <c r="DE15" s="596"/>
      <c r="DF15" s="596"/>
      <c r="DG15" s="596"/>
      <c r="DH15" s="596"/>
      <c r="DI15" s="596"/>
      <c r="DJ15" s="596"/>
      <c r="DK15" s="596"/>
      <c r="DL15" s="596"/>
      <c r="DM15" s="596"/>
      <c r="DN15" s="596"/>
      <c r="DO15" s="596"/>
      <c r="DP15" s="597"/>
      <c r="DQ15" s="604">
        <v>4690856</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1615713</v>
      </c>
      <c r="S16" s="596"/>
      <c r="T16" s="596"/>
      <c r="U16" s="596"/>
      <c r="V16" s="596"/>
      <c r="W16" s="596"/>
      <c r="X16" s="596"/>
      <c r="Y16" s="597"/>
      <c r="Z16" s="598">
        <v>2.8</v>
      </c>
      <c r="AA16" s="598"/>
      <c r="AB16" s="598"/>
      <c r="AC16" s="598"/>
      <c r="AD16" s="599">
        <v>1395313</v>
      </c>
      <c r="AE16" s="599"/>
      <c r="AF16" s="599"/>
      <c r="AG16" s="599"/>
      <c r="AH16" s="599"/>
      <c r="AI16" s="599"/>
      <c r="AJ16" s="599"/>
      <c r="AK16" s="599"/>
      <c r="AL16" s="600">
        <v>4.4000000000000004</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335</v>
      </c>
      <c r="CS16" s="596"/>
      <c r="CT16" s="596"/>
      <c r="CU16" s="596"/>
      <c r="CV16" s="596"/>
      <c r="CW16" s="596"/>
      <c r="CX16" s="596"/>
      <c r="CY16" s="597"/>
      <c r="CZ16" s="598">
        <v>0</v>
      </c>
      <c r="DA16" s="598"/>
      <c r="DB16" s="598"/>
      <c r="DC16" s="598"/>
      <c r="DD16" s="604" t="s">
        <v>111</v>
      </c>
      <c r="DE16" s="596"/>
      <c r="DF16" s="596"/>
      <c r="DG16" s="596"/>
      <c r="DH16" s="596"/>
      <c r="DI16" s="596"/>
      <c r="DJ16" s="596"/>
      <c r="DK16" s="596"/>
      <c r="DL16" s="596"/>
      <c r="DM16" s="596"/>
      <c r="DN16" s="596"/>
      <c r="DO16" s="596"/>
      <c r="DP16" s="597"/>
      <c r="DQ16" s="604">
        <v>335</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1395313</v>
      </c>
      <c r="S17" s="596"/>
      <c r="T17" s="596"/>
      <c r="U17" s="596"/>
      <c r="V17" s="596"/>
      <c r="W17" s="596"/>
      <c r="X17" s="596"/>
      <c r="Y17" s="597"/>
      <c r="Z17" s="598">
        <v>2.4</v>
      </c>
      <c r="AA17" s="598"/>
      <c r="AB17" s="598"/>
      <c r="AC17" s="598"/>
      <c r="AD17" s="599">
        <v>1395313</v>
      </c>
      <c r="AE17" s="599"/>
      <c r="AF17" s="599"/>
      <c r="AG17" s="599"/>
      <c r="AH17" s="599"/>
      <c r="AI17" s="599"/>
      <c r="AJ17" s="599"/>
      <c r="AK17" s="599"/>
      <c r="AL17" s="600">
        <v>4.4000000000000004</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5391026</v>
      </c>
      <c r="CS17" s="596"/>
      <c r="CT17" s="596"/>
      <c r="CU17" s="596"/>
      <c r="CV17" s="596"/>
      <c r="CW17" s="596"/>
      <c r="CX17" s="596"/>
      <c r="CY17" s="597"/>
      <c r="CZ17" s="598">
        <v>9.6999999999999993</v>
      </c>
      <c r="DA17" s="598"/>
      <c r="DB17" s="598"/>
      <c r="DC17" s="598"/>
      <c r="DD17" s="604" t="s">
        <v>111</v>
      </c>
      <c r="DE17" s="596"/>
      <c r="DF17" s="596"/>
      <c r="DG17" s="596"/>
      <c r="DH17" s="596"/>
      <c r="DI17" s="596"/>
      <c r="DJ17" s="596"/>
      <c r="DK17" s="596"/>
      <c r="DL17" s="596"/>
      <c r="DM17" s="596"/>
      <c r="DN17" s="596"/>
      <c r="DO17" s="596"/>
      <c r="DP17" s="597"/>
      <c r="DQ17" s="604">
        <v>5375952</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212494</v>
      </c>
      <c r="S18" s="596"/>
      <c r="T18" s="596"/>
      <c r="U18" s="596"/>
      <c r="V18" s="596"/>
      <c r="W18" s="596"/>
      <c r="X18" s="596"/>
      <c r="Y18" s="597"/>
      <c r="Z18" s="598">
        <v>0.4</v>
      </c>
      <c r="AA18" s="598"/>
      <c r="AB18" s="598"/>
      <c r="AC18" s="598"/>
      <c r="AD18" s="599" t="s">
        <v>111</v>
      </c>
      <c r="AE18" s="599"/>
      <c r="AF18" s="599"/>
      <c r="AG18" s="599"/>
      <c r="AH18" s="599"/>
      <c r="AI18" s="599"/>
      <c r="AJ18" s="599"/>
      <c r="AK18" s="599"/>
      <c r="AL18" s="600" t="s">
        <v>111</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v>7906</v>
      </c>
      <c r="S19" s="596"/>
      <c r="T19" s="596"/>
      <c r="U19" s="596"/>
      <c r="V19" s="596"/>
      <c r="W19" s="596"/>
      <c r="X19" s="596"/>
      <c r="Y19" s="597"/>
      <c r="Z19" s="598">
        <v>0</v>
      </c>
      <c r="AA19" s="598"/>
      <c r="AB19" s="598"/>
      <c r="AC19" s="598"/>
      <c r="AD19" s="599" t="s">
        <v>111</v>
      </c>
      <c r="AE19" s="599"/>
      <c r="AF19" s="599"/>
      <c r="AG19" s="599"/>
      <c r="AH19" s="599"/>
      <c r="AI19" s="599"/>
      <c r="AJ19" s="599"/>
      <c r="AK19" s="599"/>
      <c r="AL19" s="600" t="s">
        <v>111</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2166660</v>
      </c>
      <c r="BH19" s="596"/>
      <c r="BI19" s="596"/>
      <c r="BJ19" s="596"/>
      <c r="BK19" s="596"/>
      <c r="BL19" s="596"/>
      <c r="BM19" s="596"/>
      <c r="BN19" s="597"/>
      <c r="BO19" s="598">
        <v>7.7</v>
      </c>
      <c r="BP19" s="598"/>
      <c r="BQ19" s="598"/>
      <c r="BR19" s="598"/>
      <c r="BS19" s="604" t="s">
        <v>111</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33529604</v>
      </c>
      <c r="S20" s="596"/>
      <c r="T20" s="596"/>
      <c r="U20" s="596"/>
      <c r="V20" s="596"/>
      <c r="W20" s="596"/>
      <c r="X20" s="596"/>
      <c r="Y20" s="597"/>
      <c r="Z20" s="598">
        <v>58.6</v>
      </c>
      <c r="AA20" s="598"/>
      <c r="AB20" s="598"/>
      <c r="AC20" s="598"/>
      <c r="AD20" s="599">
        <v>31144098</v>
      </c>
      <c r="AE20" s="599"/>
      <c r="AF20" s="599"/>
      <c r="AG20" s="599"/>
      <c r="AH20" s="599"/>
      <c r="AI20" s="599"/>
      <c r="AJ20" s="599"/>
      <c r="AK20" s="599"/>
      <c r="AL20" s="600">
        <v>97.5</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2166660</v>
      </c>
      <c r="BH20" s="596"/>
      <c r="BI20" s="596"/>
      <c r="BJ20" s="596"/>
      <c r="BK20" s="596"/>
      <c r="BL20" s="596"/>
      <c r="BM20" s="596"/>
      <c r="BN20" s="597"/>
      <c r="BO20" s="598">
        <v>7.7</v>
      </c>
      <c r="BP20" s="598"/>
      <c r="BQ20" s="598"/>
      <c r="BR20" s="598"/>
      <c r="BS20" s="604" t="s">
        <v>111</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55300028</v>
      </c>
      <c r="CS20" s="596"/>
      <c r="CT20" s="596"/>
      <c r="CU20" s="596"/>
      <c r="CV20" s="596"/>
      <c r="CW20" s="596"/>
      <c r="CX20" s="596"/>
      <c r="CY20" s="597"/>
      <c r="CZ20" s="598">
        <v>100</v>
      </c>
      <c r="DA20" s="598"/>
      <c r="DB20" s="598"/>
      <c r="DC20" s="598"/>
      <c r="DD20" s="604">
        <v>6126984</v>
      </c>
      <c r="DE20" s="596"/>
      <c r="DF20" s="596"/>
      <c r="DG20" s="596"/>
      <c r="DH20" s="596"/>
      <c r="DI20" s="596"/>
      <c r="DJ20" s="596"/>
      <c r="DK20" s="596"/>
      <c r="DL20" s="596"/>
      <c r="DM20" s="596"/>
      <c r="DN20" s="596"/>
      <c r="DO20" s="596"/>
      <c r="DP20" s="597"/>
      <c r="DQ20" s="604">
        <v>36113843</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20476</v>
      </c>
      <c r="S21" s="596"/>
      <c r="T21" s="596"/>
      <c r="U21" s="596"/>
      <c r="V21" s="596"/>
      <c r="W21" s="596"/>
      <c r="X21" s="596"/>
      <c r="Y21" s="597"/>
      <c r="Z21" s="598">
        <v>0</v>
      </c>
      <c r="AA21" s="598"/>
      <c r="AB21" s="598"/>
      <c r="AC21" s="598"/>
      <c r="AD21" s="599">
        <v>20476</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1554</v>
      </c>
      <c r="BH21" s="596"/>
      <c r="BI21" s="596"/>
      <c r="BJ21" s="596"/>
      <c r="BK21" s="596"/>
      <c r="BL21" s="596"/>
      <c r="BM21" s="596"/>
      <c r="BN21" s="597"/>
      <c r="BO21" s="598">
        <v>0</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770568</v>
      </c>
      <c r="S22" s="596"/>
      <c r="T22" s="596"/>
      <c r="U22" s="596"/>
      <c r="V22" s="596"/>
      <c r="W22" s="596"/>
      <c r="X22" s="596"/>
      <c r="Y22" s="597"/>
      <c r="Z22" s="598">
        <v>1.3</v>
      </c>
      <c r="AA22" s="598"/>
      <c r="AB22" s="598"/>
      <c r="AC22" s="598"/>
      <c r="AD22" s="599" t="s">
        <v>111</v>
      </c>
      <c r="AE22" s="599"/>
      <c r="AF22" s="599"/>
      <c r="AG22" s="599"/>
      <c r="AH22" s="599"/>
      <c r="AI22" s="599"/>
      <c r="AJ22" s="599"/>
      <c r="AK22" s="599"/>
      <c r="AL22" s="600" t="s">
        <v>111</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899323</v>
      </c>
      <c r="S23" s="596"/>
      <c r="T23" s="596"/>
      <c r="U23" s="596"/>
      <c r="V23" s="596"/>
      <c r="W23" s="596"/>
      <c r="X23" s="596"/>
      <c r="Y23" s="597"/>
      <c r="Z23" s="598">
        <v>1.6</v>
      </c>
      <c r="AA23" s="598"/>
      <c r="AB23" s="598"/>
      <c r="AC23" s="598"/>
      <c r="AD23" s="599">
        <v>264505</v>
      </c>
      <c r="AE23" s="599"/>
      <c r="AF23" s="599"/>
      <c r="AG23" s="599"/>
      <c r="AH23" s="599"/>
      <c r="AI23" s="599"/>
      <c r="AJ23" s="599"/>
      <c r="AK23" s="599"/>
      <c r="AL23" s="600">
        <v>0.8</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v>2165106</v>
      </c>
      <c r="BH23" s="596"/>
      <c r="BI23" s="596"/>
      <c r="BJ23" s="596"/>
      <c r="BK23" s="596"/>
      <c r="BL23" s="596"/>
      <c r="BM23" s="596"/>
      <c r="BN23" s="597"/>
      <c r="BO23" s="598">
        <v>7.7</v>
      </c>
      <c r="BP23" s="598"/>
      <c r="BQ23" s="598"/>
      <c r="BR23" s="598"/>
      <c r="BS23" s="604" t="s">
        <v>111</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834864</v>
      </c>
      <c r="S24" s="596"/>
      <c r="T24" s="596"/>
      <c r="U24" s="596"/>
      <c r="V24" s="596"/>
      <c r="W24" s="596"/>
      <c r="X24" s="596"/>
      <c r="Y24" s="597"/>
      <c r="Z24" s="598">
        <v>1.5</v>
      </c>
      <c r="AA24" s="598"/>
      <c r="AB24" s="598"/>
      <c r="AC24" s="598"/>
      <c r="AD24" s="599" t="s">
        <v>111</v>
      </c>
      <c r="AE24" s="599"/>
      <c r="AF24" s="599"/>
      <c r="AG24" s="599"/>
      <c r="AH24" s="599"/>
      <c r="AI24" s="599"/>
      <c r="AJ24" s="599"/>
      <c r="AK24" s="599"/>
      <c r="AL24" s="600" t="s">
        <v>111</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30710560</v>
      </c>
      <c r="CS24" s="585"/>
      <c r="CT24" s="585"/>
      <c r="CU24" s="585"/>
      <c r="CV24" s="585"/>
      <c r="CW24" s="585"/>
      <c r="CX24" s="585"/>
      <c r="CY24" s="586"/>
      <c r="CZ24" s="622">
        <v>55.5</v>
      </c>
      <c r="DA24" s="623"/>
      <c r="DB24" s="623"/>
      <c r="DC24" s="624"/>
      <c r="DD24" s="621">
        <v>19833253</v>
      </c>
      <c r="DE24" s="585"/>
      <c r="DF24" s="585"/>
      <c r="DG24" s="585"/>
      <c r="DH24" s="585"/>
      <c r="DI24" s="585"/>
      <c r="DJ24" s="585"/>
      <c r="DK24" s="586"/>
      <c r="DL24" s="621">
        <v>19689823</v>
      </c>
      <c r="DM24" s="585"/>
      <c r="DN24" s="585"/>
      <c r="DO24" s="585"/>
      <c r="DP24" s="585"/>
      <c r="DQ24" s="585"/>
      <c r="DR24" s="585"/>
      <c r="DS24" s="585"/>
      <c r="DT24" s="585"/>
      <c r="DU24" s="585"/>
      <c r="DV24" s="586"/>
      <c r="DW24" s="589">
        <v>58.9</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9131742</v>
      </c>
      <c r="S25" s="596"/>
      <c r="T25" s="596"/>
      <c r="U25" s="596"/>
      <c r="V25" s="596"/>
      <c r="W25" s="596"/>
      <c r="X25" s="596"/>
      <c r="Y25" s="597"/>
      <c r="Z25" s="598">
        <v>16</v>
      </c>
      <c r="AA25" s="598"/>
      <c r="AB25" s="598"/>
      <c r="AC25" s="598"/>
      <c r="AD25" s="599" t="s">
        <v>111</v>
      </c>
      <c r="AE25" s="599"/>
      <c r="AF25" s="599"/>
      <c r="AG25" s="599"/>
      <c r="AH25" s="599"/>
      <c r="AI25" s="599"/>
      <c r="AJ25" s="599"/>
      <c r="AK25" s="599"/>
      <c r="AL25" s="600" t="s">
        <v>111</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10802865</v>
      </c>
      <c r="CS25" s="627"/>
      <c r="CT25" s="627"/>
      <c r="CU25" s="627"/>
      <c r="CV25" s="627"/>
      <c r="CW25" s="627"/>
      <c r="CX25" s="627"/>
      <c r="CY25" s="628"/>
      <c r="CZ25" s="629">
        <v>19.5</v>
      </c>
      <c r="DA25" s="630"/>
      <c r="DB25" s="630"/>
      <c r="DC25" s="631"/>
      <c r="DD25" s="604">
        <v>10055566</v>
      </c>
      <c r="DE25" s="627"/>
      <c r="DF25" s="627"/>
      <c r="DG25" s="627"/>
      <c r="DH25" s="627"/>
      <c r="DI25" s="627"/>
      <c r="DJ25" s="627"/>
      <c r="DK25" s="628"/>
      <c r="DL25" s="604">
        <v>10049211</v>
      </c>
      <c r="DM25" s="627"/>
      <c r="DN25" s="627"/>
      <c r="DO25" s="627"/>
      <c r="DP25" s="627"/>
      <c r="DQ25" s="627"/>
      <c r="DR25" s="627"/>
      <c r="DS25" s="627"/>
      <c r="DT25" s="627"/>
      <c r="DU25" s="627"/>
      <c r="DV25" s="628"/>
      <c r="DW25" s="600">
        <v>30.1</v>
      </c>
      <c r="DX25" s="625"/>
      <c r="DY25" s="625"/>
      <c r="DZ25" s="625"/>
      <c r="EA25" s="625"/>
      <c r="EB25" s="625"/>
      <c r="EC25" s="626"/>
    </row>
    <row r="26" spans="2:133" ht="11.25" customHeight="1" x14ac:dyDescent="0.15">
      <c r="B26" s="632" t="s">
        <v>277</v>
      </c>
      <c r="C26" s="633"/>
      <c r="D26" s="633"/>
      <c r="E26" s="633"/>
      <c r="F26" s="633"/>
      <c r="G26" s="633"/>
      <c r="H26" s="633"/>
      <c r="I26" s="633"/>
      <c r="J26" s="633"/>
      <c r="K26" s="633"/>
      <c r="L26" s="633"/>
      <c r="M26" s="633"/>
      <c r="N26" s="633"/>
      <c r="O26" s="633"/>
      <c r="P26" s="633"/>
      <c r="Q26" s="634"/>
      <c r="R26" s="595">
        <v>375361</v>
      </c>
      <c r="S26" s="596"/>
      <c r="T26" s="596"/>
      <c r="U26" s="596"/>
      <c r="V26" s="596"/>
      <c r="W26" s="596"/>
      <c r="X26" s="596"/>
      <c r="Y26" s="597"/>
      <c r="Z26" s="598">
        <v>0.7</v>
      </c>
      <c r="AA26" s="598"/>
      <c r="AB26" s="598"/>
      <c r="AC26" s="598"/>
      <c r="AD26" s="599">
        <v>375361</v>
      </c>
      <c r="AE26" s="599"/>
      <c r="AF26" s="599"/>
      <c r="AG26" s="599"/>
      <c r="AH26" s="599"/>
      <c r="AI26" s="599"/>
      <c r="AJ26" s="599"/>
      <c r="AK26" s="599"/>
      <c r="AL26" s="600">
        <v>1.2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7684904</v>
      </c>
      <c r="CS26" s="596"/>
      <c r="CT26" s="596"/>
      <c r="CU26" s="596"/>
      <c r="CV26" s="596"/>
      <c r="CW26" s="596"/>
      <c r="CX26" s="596"/>
      <c r="CY26" s="597"/>
      <c r="CZ26" s="629">
        <v>13.9</v>
      </c>
      <c r="DA26" s="630"/>
      <c r="DB26" s="630"/>
      <c r="DC26" s="631"/>
      <c r="DD26" s="604">
        <v>6975633</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5"/>
      <c r="DY26" s="625"/>
      <c r="DZ26" s="625"/>
      <c r="EA26" s="625"/>
      <c r="EB26" s="625"/>
      <c r="EC26" s="626"/>
    </row>
    <row r="27" spans="2:133" ht="11.25" customHeight="1" x14ac:dyDescent="0.15">
      <c r="B27" s="592" t="s">
        <v>280</v>
      </c>
      <c r="C27" s="593"/>
      <c r="D27" s="593"/>
      <c r="E27" s="593"/>
      <c r="F27" s="593"/>
      <c r="G27" s="593"/>
      <c r="H27" s="593"/>
      <c r="I27" s="593"/>
      <c r="J27" s="593"/>
      <c r="K27" s="593"/>
      <c r="L27" s="593"/>
      <c r="M27" s="593"/>
      <c r="N27" s="593"/>
      <c r="O27" s="593"/>
      <c r="P27" s="593"/>
      <c r="Q27" s="594"/>
      <c r="R27" s="595">
        <v>3279704</v>
      </c>
      <c r="S27" s="596"/>
      <c r="T27" s="596"/>
      <c r="U27" s="596"/>
      <c r="V27" s="596"/>
      <c r="W27" s="596"/>
      <c r="X27" s="596"/>
      <c r="Y27" s="597"/>
      <c r="Z27" s="598">
        <v>5.7</v>
      </c>
      <c r="AA27" s="598"/>
      <c r="AB27" s="598"/>
      <c r="AC27" s="598"/>
      <c r="AD27" s="599" t="s">
        <v>111</v>
      </c>
      <c r="AE27" s="599"/>
      <c r="AF27" s="599"/>
      <c r="AG27" s="599"/>
      <c r="AH27" s="599"/>
      <c r="AI27" s="599"/>
      <c r="AJ27" s="599"/>
      <c r="AK27" s="599"/>
      <c r="AL27" s="600" t="s">
        <v>111</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28115050</v>
      </c>
      <c r="BH27" s="596"/>
      <c r="BI27" s="596"/>
      <c r="BJ27" s="596"/>
      <c r="BK27" s="596"/>
      <c r="BL27" s="596"/>
      <c r="BM27" s="596"/>
      <c r="BN27" s="597"/>
      <c r="BO27" s="598">
        <v>100</v>
      </c>
      <c r="BP27" s="598"/>
      <c r="BQ27" s="598"/>
      <c r="BR27" s="598"/>
      <c r="BS27" s="604">
        <v>260764</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14516669</v>
      </c>
      <c r="CS27" s="627"/>
      <c r="CT27" s="627"/>
      <c r="CU27" s="627"/>
      <c r="CV27" s="627"/>
      <c r="CW27" s="627"/>
      <c r="CX27" s="627"/>
      <c r="CY27" s="628"/>
      <c r="CZ27" s="629">
        <v>26.3</v>
      </c>
      <c r="DA27" s="630"/>
      <c r="DB27" s="630"/>
      <c r="DC27" s="631"/>
      <c r="DD27" s="604">
        <v>4401735</v>
      </c>
      <c r="DE27" s="627"/>
      <c r="DF27" s="627"/>
      <c r="DG27" s="627"/>
      <c r="DH27" s="627"/>
      <c r="DI27" s="627"/>
      <c r="DJ27" s="627"/>
      <c r="DK27" s="628"/>
      <c r="DL27" s="604">
        <v>4264660</v>
      </c>
      <c r="DM27" s="627"/>
      <c r="DN27" s="627"/>
      <c r="DO27" s="627"/>
      <c r="DP27" s="627"/>
      <c r="DQ27" s="627"/>
      <c r="DR27" s="627"/>
      <c r="DS27" s="627"/>
      <c r="DT27" s="627"/>
      <c r="DU27" s="627"/>
      <c r="DV27" s="628"/>
      <c r="DW27" s="600">
        <v>12.8</v>
      </c>
      <c r="DX27" s="625"/>
      <c r="DY27" s="625"/>
      <c r="DZ27" s="625"/>
      <c r="EA27" s="625"/>
      <c r="EB27" s="625"/>
      <c r="EC27" s="626"/>
    </row>
    <row r="28" spans="2:133" ht="11.25" customHeight="1" x14ac:dyDescent="0.15">
      <c r="B28" s="592" t="s">
        <v>283</v>
      </c>
      <c r="C28" s="593"/>
      <c r="D28" s="593"/>
      <c r="E28" s="593"/>
      <c r="F28" s="593"/>
      <c r="G28" s="593"/>
      <c r="H28" s="593"/>
      <c r="I28" s="593"/>
      <c r="J28" s="593"/>
      <c r="K28" s="593"/>
      <c r="L28" s="593"/>
      <c r="M28" s="593"/>
      <c r="N28" s="593"/>
      <c r="O28" s="593"/>
      <c r="P28" s="593"/>
      <c r="Q28" s="594"/>
      <c r="R28" s="595">
        <v>33151</v>
      </c>
      <c r="S28" s="596"/>
      <c r="T28" s="596"/>
      <c r="U28" s="596"/>
      <c r="V28" s="596"/>
      <c r="W28" s="596"/>
      <c r="X28" s="596"/>
      <c r="Y28" s="597"/>
      <c r="Z28" s="598">
        <v>0.1</v>
      </c>
      <c r="AA28" s="598"/>
      <c r="AB28" s="598"/>
      <c r="AC28" s="598"/>
      <c r="AD28" s="599">
        <v>14300</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5391026</v>
      </c>
      <c r="CS28" s="596"/>
      <c r="CT28" s="596"/>
      <c r="CU28" s="596"/>
      <c r="CV28" s="596"/>
      <c r="CW28" s="596"/>
      <c r="CX28" s="596"/>
      <c r="CY28" s="597"/>
      <c r="CZ28" s="629">
        <v>9.6999999999999993</v>
      </c>
      <c r="DA28" s="630"/>
      <c r="DB28" s="630"/>
      <c r="DC28" s="631"/>
      <c r="DD28" s="604">
        <v>5375952</v>
      </c>
      <c r="DE28" s="596"/>
      <c r="DF28" s="596"/>
      <c r="DG28" s="596"/>
      <c r="DH28" s="596"/>
      <c r="DI28" s="596"/>
      <c r="DJ28" s="596"/>
      <c r="DK28" s="597"/>
      <c r="DL28" s="604">
        <v>5375952</v>
      </c>
      <c r="DM28" s="596"/>
      <c r="DN28" s="596"/>
      <c r="DO28" s="596"/>
      <c r="DP28" s="596"/>
      <c r="DQ28" s="596"/>
      <c r="DR28" s="596"/>
      <c r="DS28" s="596"/>
      <c r="DT28" s="596"/>
      <c r="DU28" s="596"/>
      <c r="DV28" s="597"/>
      <c r="DW28" s="600">
        <v>16.100000000000001</v>
      </c>
      <c r="DX28" s="625"/>
      <c r="DY28" s="625"/>
      <c r="DZ28" s="625"/>
      <c r="EA28" s="625"/>
      <c r="EB28" s="625"/>
      <c r="EC28" s="626"/>
    </row>
    <row r="29" spans="2:133" ht="11.25" customHeight="1" x14ac:dyDescent="0.15">
      <c r="B29" s="592" t="s">
        <v>285</v>
      </c>
      <c r="C29" s="593"/>
      <c r="D29" s="593"/>
      <c r="E29" s="593"/>
      <c r="F29" s="593"/>
      <c r="G29" s="593"/>
      <c r="H29" s="593"/>
      <c r="I29" s="593"/>
      <c r="J29" s="593"/>
      <c r="K29" s="593"/>
      <c r="L29" s="593"/>
      <c r="M29" s="593"/>
      <c r="N29" s="593"/>
      <c r="O29" s="593"/>
      <c r="P29" s="593"/>
      <c r="Q29" s="594"/>
      <c r="R29" s="595">
        <v>18751</v>
      </c>
      <c r="S29" s="596"/>
      <c r="T29" s="596"/>
      <c r="U29" s="596"/>
      <c r="V29" s="596"/>
      <c r="W29" s="596"/>
      <c r="X29" s="596"/>
      <c r="Y29" s="597"/>
      <c r="Z29" s="598">
        <v>0</v>
      </c>
      <c r="AA29" s="598"/>
      <c r="AB29" s="598"/>
      <c r="AC29" s="598"/>
      <c r="AD29" s="599" t="s">
        <v>111</v>
      </c>
      <c r="AE29" s="599"/>
      <c r="AF29" s="599"/>
      <c r="AG29" s="599"/>
      <c r="AH29" s="599"/>
      <c r="AI29" s="599"/>
      <c r="AJ29" s="599"/>
      <c r="AK29" s="599"/>
      <c r="AL29" s="600" t="s">
        <v>111</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289</v>
      </c>
      <c r="CG29" s="610"/>
      <c r="CH29" s="610"/>
      <c r="CI29" s="610"/>
      <c r="CJ29" s="610"/>
      <c r="CK29" s="610"/>
      <c r="CL29" s="610"/>
      <c r="CM29" s="610"/>
      <c r="CN29" s="610"/>
      <c r="CO29" s="610"/>
      <c r="CP29" s="610"/>
      <c r="CQ29" s="611"/>
      <c r="CR29" s="595">
        <v>5391026</v>
      </c>
      <c r="CS29" s="627"/>
      <c r="CT29" s="627"/>
      <c r="CU29" s="627"/>
      <c r="CV29" s="627"/>
      <c r="CW29" s="627"/>
      <c r="CX29" s="627"/>
      <c r="CY29" s="628"/>
      <c r="CZ29" s="629">
        <v>9.6999999999999993</v>
      </c>
      <c r="DA29" s="630"/>
      <c r="DB29" s="630"/>
      <c r="DC29" s="631"/>
      <c r="DD29" s="604">
        <v>5375952</v>
      </c>
      <c r="DE29" s="627"/>
      <c r="DF29" s="627"/>
      <c r="DG29" s="627"/>
      <c r="DH29" s="627"/>
      <c r="DI29" s="627"/>
      <c r="DJ29" s="627"/>
      <c r="DK29" s="628"/>
      <c r="DL29" s="604">
        <v>5375952</v>
      </c>
      <c r="DM29" s="627"/>
      <c r="DN29" s="627"/>
      <c r="DO29" s="627"/>
      <c r="DP29" s="627"/>
      <c r="DQ29" s="627"/>
      <c r="DR29" s="627"/>
      <c r="DS29" s="627"/>
      <c r="DT29" s="627"/>
      <c r="DU29" s="627"/>
      <c r="DV29" s="628"/>
      <c r="DW29" s="600">
        <v>16.100000000000001</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1214911</v>
      </c>
      <c r="S30" s="596"/>
      <c r="T30" s="596"/>
      <c r="U30" s="596"/>
      <c r="V30" s="596"/>
      <c r="W30" s="596"/>
      <c r="X30" s="596"/>
      <c r="Y30" s="597"/>
      <c r="Z30" s="598">
        <v>2.1</v>
      </c>
      <c r="AA30" s="598"/>
      <c r="AB30" s="598"/>
      <c r="AC30" s="598"/>
      <c r="AD30" s="599" t="s">
        <v>111</v>
      </c>
      <c r="AE30" s="599"/>
      <c r="AF30" s="599"/>
      <c r="AG30" s="599"/>
      <c r="AH30" s="599"/>
      <c r="AI30" s="599"/>
      <c r="AJ30" s="599"/>
      <c r="AK30" s="599"/>
      <c r="AL30" s="600" t="s">
        <v>111</v>
      </c>
      <c r="AM30" s="601"/>
      <c r="AN30" s="601"/>
      <c r="AO30" s="602"/>
      <c r="AP30" s="641" t="s">
        <v>291</v>
      </c>
      <c r="AQ30" s="642"/>
      <c r="AR30" s="642"/>
      <c r="AS30" s="642"/>
      <c r="AT30" s="647" t="s">
        <v>292</v>
      </c>
      <c r="AU30" s="184"/>
      <c r="AV30" s="184"/>
      <c r="AW30" s="184"/>
      <c r="AX30" s="581" t="s">
        <v>170</v>
      </c>
      <c r="AY30" s="582"/>
      <c r="AZ30" s="582"/>
      <c r="BA30" s="582"/>
      <c r="BB30" s="582"/>
      <c r="BC30" s="582"/>
      <c r="BD30" s="582"/>
      <c r="BE30" s="582"/>
      <c r="BF30" s="583"/>
      <c r="BG30" s="653">
        <v>98.6</v>
      </c>
      <c r="BH30" s="654"/>
      <c r="BI30" s="654"/>
      <c r="BJ30" s="654"/>
      <c r="BK30" s="654"/>
      <c r="BL30" s="654"/>
      <c r="BM30" s="590">
        <v>94.5</v>
      </c>
      <c r="BN30" s="654"/>
      <c r="BO30" s="654"/>
      <c r="BP30" s="654"/>
      <c r="BQ30" s="655"/>
      <c r="BR30" s="653">
        <v>98.3</v>
      </c>
      <c r="BS30" s="654"/>
      <c r="BT30" s="654"/>
      <c r="BU30" s="654"/>
      <c r="BV30" s="654"/>
      <c r="BW30" s="654"/>
      <c r="BX30" s="590">
        <v>93.6</v>
      </c>
      <c r="BY30" s="654"/>
      <c r="BZ30" s="654"/>
      <c r="CA30" s="654"/>
      <c r="CB30" s="655"/>
      <c r="CD30" s="658"/>
      <c r="CE30" s="659"/>
      <c r="CF30" s="609" t="s">
        <v>293</v>
      </c>
      <c r="CG30" s="610"/>
      <c r="CH30" s="610"/>
      <c r="CI30" s="610"/>
      <c r="CJ30" s="610"/>
      <c r="CK30" s="610"/>
      <c r="CL30" s="610"/>
      <c r="CM30" s="610"/>
      <c r="CN30" s="610"/>
      <c r="CO30" s="610"/>
      <c r="CP30" s="610"/>
      <c r="CQ30" s="611"/>
      <c r="CR30" s="595">
        <v>4881409</v>
      </c>
      <c r="CS30" s="596"/>
      <c r="CT30" s="596"/>
      <c r="CU30" s="596"/>
      <c r="CV30" s="596"/>
      <c r="CW30" s="596"/>
      <c r="CX30" s="596"/>
      <c r="CY30" s="597"/>
      <c r="CZ30" s="629">
        <v>8.8000000000000007</v>
      </c>
      <c r="DA30" s="630"/>
      <c r="DB30" s="630"/>
      <c r="DC30" s="631"/>
      <c r="DD30" s="604">
        <v>4867089</v>
      </c>
      <c r="DE30" s="596"/>
      <c r="DF30" s="596"/>
      <c r="DG30" s="596"/>
      <c r="DH30" s="596"/>
      <c r="DI30" s="596"/>
      <c r="DJ30" s="596"/>
      <c r="DK30" s="597"/>
      <c r="DL30" s="604">
        <v>4867089</v>
      </c>
      <c r="DM30" s="596"/>
      <c r="DN30" s="596"/>
      <c r="DO30" s="596"/>
      <c r="DP30" s="596"/>
      <c r="DQ30" s="596"/>
      <c r="DR30" s="596"/>
      <c r="DS30" s="596"/>
      <c r="DT30" s="596"/>
      <c r="DU30" s="596"/>
      <c r="DV30" s="597"/>
      <c r="DW30" s="600">
        <v>14.6</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853459</v>
      </c>
      <c r="S31" s="596"/>
      <c r="T31" s="596"/>
      <c r="U31" s="596"/>
      <c r="V31" s="596"/>
      <c r="W31" s="596"/>
      <c r="X31" s="596"/>
      <c r="Y31" s="597"/>
      <c r="Z31" s="598">
        <v>1.5</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98.5</v>
      </c>
      <c r="BH31" s="627"/>
      <c r="BI31" s="627"/>
      <c r="BJ31" s="627"/>
      <c r="BK31" s="627"/>
      <c r="BL31" s="627"/>
      <c r="BM31" s="601">
        <v>94.2</v>
      </c>
      <c r="BN31" s="651"/>
      <c r="BO31" s="651"/>
      <c r="BP31" s="651"/>
      <c r="BQ31" s="652"/>
      <c r="BR31" s="650">
        <v>98.2</v>
      </c>
      <c r="BS31" s="627"/>
      <c r="BT31" s="627"/>
      <c r="BU31" s="627"/>
      <c r="BV31" s="627"/>
      <c r="BW31" s="627"/>
      <c r="BX31" s="601">
        <v>93.3</v>
      </c>
      <c r="BY31" s="651"/>
      <c r="BZ31" s="651"/>
      <c r="CA31" s="651"/>
      <c r="CB31" s="652"/>
      <c r="CD31" s="658"/>
      <c r="CE31" s="659"/>
      <c r="CF31" s="609" t="s">
        <v>297</v>
      </c>
      <c r="CG31" s="610"/>
      <c r="CH31" s="610"/>
      <c r="CI31" s="610"/>
      <c r="CJ31" s="610"/>
      <c r="CK31" s="610"/>
      <c r="CL31" s="610"/>
      <c r="CM31" s="610"/>
      <c r="CN31" s="610"/>
      <c r="CO31" s="610"/>
      <c r="CP31" s="610"/>
      <c r="CQ31" s="611"/>
      <c r="CR31" s="595">
        <v>509617</v>
      </c>
      <c r="CS31" s="627"/>
      <c r="CT31" s="627"/>
      <c r="CU31" s="627"/>
      <c r="CV31" s="627"/>
      <c r="CW31" s="627"/>
      <c r="CX31" s="627"/>
      <c r="CY31" s="628"/>
      <c r="CZ31" s="629">
        <v>0.9</v>
      </c>
      <c r="DA31" s="630"/>
      <c r="DB31" s="630"/>
      <c r="DC31" s="631"/>
      <c r="DD31" s="604">
        <v>508863</v>
      </c>
      <c r="DE31" s="627"/>
      <c r="DF31" s="627"/>
      <c r="DG31" s="627"/>
      <c r="DH31" s="627"/>
      <c r="DI31" s="627"/>
      <c r="DJ31" s="627"/>
      <c r="DK31" s="628"/>
      <c r="DL31" s="604">
        <v>508863</v>
      </c>
      <c r="DM31" s="627"/>
      <c r="DN31" s="627"/>
      <c r="DO31" s="627"/>
      <c r="DP31" s="627"/>
      <c r="DQ31" s="627"/>
      <c r="DR31" s="627"/>
      <c r="DS31" s="627"/>
      <c r="DT31" s="627"/>
      <c r="DU31" s="627"/>
      <c r="DV31" s="628"/>
      <c r="DW31" s="600">
        <v>1.5</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1624515</v>
      </c>
      <c r="S32" s="596"/>
      <c r="T32" s="596"/>
      <c r="U32" s="596"/>
      <c r="V32" s="596"/>
      <c r="W32" s="596"/>
      <c r="X32" s="596"/>
      <c r="Y32" s="597"/>
      <c r="Z32" s="598">
        <v>2.8</v>
      </c>
      <c r="AA32" s="598"/>
      <c r="AB32" s="598"/>
      <c r="AC32" s="598"/>
      <c r="AD32" s="599">
        <v>120542</v>
      </c>
      <c r="AE32" s="599"/>
      <c r="AF32" s="599"/>
      <c r="AG32" s="599"/>
      <c r="AH32" s="599"/>
      <c r="AI32" s="599"/>
      <c r="AJ32" s="599"/>
      <c r="AK32" s="599"/>
      <c r="AL32" s="600">
        <v>0.4</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98.7</v>
      </c>
      <c r="BH32" s="663"/>
      <c r="BI32" s="663"/>
      <c r="BJ32" s="663"/>
      <c r="BK32" s="663"/>
      <c r="BL32" s="663"/>
      <c r="BM32" s="664">
        <v>94.5</v>
      </c>
      <c r="BN32" s="663"/>
      <c r="BO32" s="663"/>
      <c r="BP32" s="663"/>
      <c r="BQ32" s="665"/>
      <c r="BR32" s="662">
        <v>98.4</v>
      </c>
      <c r="BS32" s="663"/>
      <c r="BT32" s="663"/>
      <c r="BU32" s="663"/>
      <c r="BV32" s="663"/>
      <c r="BW32" s="663"/>
      <c r="BX32" s="664">
        <v>93.6</v>
      </c>
      <c r="BY32" s="663"/>
      <c r="BZ32" s="663"/>
      <c r="CA32" s="663"/>
      <c r="CB32" s="665"/>
      <c r="CD32" s="660"/>
      <c r="CE32" s="661"/>
      <c r="CF32" s="609" t="s">
        <v>300</v>
      </c>
      <c r="CG32" s="610"/>
      <c r="CH32" s="610"/>
      <c r="CI32" s="610"/>
      <c r="CJ32" s="610"/>
      <c r="CK32" s="610"/>
      <c r="CL32" s="610"/>
      <c r="CM32" s="610"/>
      <c r="CN32" s="610"/>
      <c r="CO32" s="610"/>
      <c r="CP32" s="610"/>
      <c r="CQ32" s="611"/>
      <c r="CR32" s="595" t="s">
        <v>111</v>
      </c>
      <c r="CS32" s="596"/>
      <c r="CT32" s="596"/>
      <c r="CU32" s="596"/>
      <c r="CV32" s="596"/>
      <c r="CW32" s="596"/>
      <c r="CX32" s="596"/>
      <c r="CY32" s="597"/>
      <c r="CZ32" s="629" t="s">
        <v>111</v>
      </c>
      <c r="DA32" s="630"/>
      <c r="DB32" s="630"/>
      <c r="DC32" s="631"/>
      <c r="DD32" s="604" t="s">
        <v>111</v>
      </c>
      <c r="DE32" s="596"/>
      <c r="DF32" s="596"/>
      <c r="DG32" s="596"/>
      <c r="DH32" s="596"/>
      <c r="DI32" s="596"/>
      <c r="DJ32" s="596"/>
      <c r="DK32" s="597"/>
      <c r="DL32" s="604" t="s">
        <v>111</v>
      </c>
      <c r="DM32" s="596"/>
      <c r="DN32" s="596"/>
      <c r="DO32" s="596"/>
      <c r="DP32" s="596"/>
      <c r="DQ32" s="596"/>
      <c r="DR32" s="596"/>
      <c r="DS32" s="596"/>
      <c r="DT32" s="596"/>
      <c r="DU32" s="596"/>
      <c r="DV32" s="597"/>
      <c r="DW32" s="600" t="s">
        <v>111</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4648200</v>
      </c>
      <c r="S33" s="596"/>
      <c r="T33" s="596"/>
      <c r="U33" s="596"/>
      <c r="V33" s="596"/>
      <c r="W33" s="596"/>
      <c r="X33" s="596"/>
      <c r="Y33" s="597"/>
      <c r="Z33" s="598">
        <v>8.1</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18462149</v>
      </c>
      <c r="CS33" s="627"/>
      <c r="CT33" s="627"/>
      <c r="CU33" s="627"/>
      <c r="CV33" s="627"/>
      <c r="CW33" s="627"/>
      <c r="CX33" s="627"/>
      <c r="CY33" s="628"/>
      <c r="CZ33" s="629">
        <v>33.4</v>
      </c>
      <c r="DA33" s="630"/>
      <c r="DB33" s="630"/>
      <c r="DC33" s="631"/>
      <c r="DD33" s="604">
        <v>13905319</v>
      </c>
      <c r="DE33" s="627"/>
      <c r="DF33" s="627"/>
      <c r="DG33" s="627"/>
      <c r="DH33" s="627"/>
      <c r="DI33" s="627"/>
      <c r="DJ33" s="627"/>
      <c r="DK33" s="628"/>
      <c r="DL33" s="604">
        <v>12053804</v>
      </c>
      <c r="DM33" s="627"/>
      <c r="DN33" s="627"/>
      <c r="DO33" s="627"/>
      <c r="DP33" s="627"/>
      <c r="DQ33" s="627"/>
      <c r="DR33" s="627"/>
      <c r="DS33" s="627"/>
      <c r="DT33" s="627"/>
      <c r="DU33" s="627"/>
      <c r="DV33" s="628"/>
      <c r="DW33" s="600">
        <v>36.1</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9676280</v>
      </c>
      <c r="CS34" s="596"/>
      <c r="CT34" s="596"/>
      <c r="CU34" s="596"/>
      <c r="CV34" s="596"/>
      <c r="CW34" s="596"/>
      <c r="CX34" s="596"/>
      <c r="CY34" s="597"/>
      <c r="CZ34" s="629">
        <v>17.5</v>
      </c>
      <c r="DA34" s="630"/>
      <c r="DB34" s="630"/>
      <c r="DC34" s="631"/>
      <c r="DD34" s="604">
        <v>7155512</v>
      </c>
      <c r="DE34" s="596"/>
      <c r="DF34" s="596"/>
      <c r="DG34" s="596"/>
      <c r="DH34" s="596"/>
      <c r="DI34" s="596"/>
      <c r="DJ34" s="596"/>
      <c r="DK34" s="597"/>
      <c r="DL34" s="604">
        <v>6847845</v>
      </c>
      <c r="DM34" s="596"/>
      <c r="DN34" s="596"/>
      <c r="DO34" s="596"/>
      <c r="DP34" s="596"/>
      <c r="DQ34" s="596"/>
      <c r="DR34" s="596"/>
      <c r="DS34" s="596"/>
      <c r="DT34" s="596"/>
      <c r="DU34" s="596"/>
      <c r="DV34" s="597"/>
      <c r="DW34" s="600">
        <v>20.5</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1492900</v>
      </c>
      <c r="S35" s="596"/>
      <c r="T35" s="596"/>
      <c r="U35" s="596"/>
      <c r="V35" s="596"/>
      <c r="W35" s="596"/>
      <c r="X35" s="596"/>
      <c r="Y35" s="597"/>
      <c r="Z35" s="598">
        <v>2.6</v>
      </c>
      <c r="AA35" s="598"/>
      <c r="AB35" s="598"/>
      <c r="AC35" s="598"/>
      <c r="AD35" s="599" t="s">
        <v>111</v>
      </c>
      <c r="AE35" s="599"/>
      <c r="AF35" s="599"/>
      <c r="AG35" s="599"/>
      <c r="AH35" s="599"/>
      <c r="AI35" s="599"/>
      <c r="AJ35" s="599"/>
      <c r="AK35" s="599"/>
      <c r="AL35" s="600" t="s">
        <v>111</v>
      </c>
      <c r="AM35" s="601"/>
      <c r="AN35" s="601"/>
      <c r="AO35" s="602"/>
      <c r="AP35" s="188"/>
      <c r="AQ35" s="606" t="s">
        <v>308</v>
      </c>
      <c r="AR35" s="607"/>
      <c r="AS35" s="607"/>
      <c r="AT35" s="607"/>
      <c r="AU35" s="607"/>
      <c r="AV35" s="607"/>
      <c r="AW35" s="607"/>
      <c r="AX35" s="607"/>
      <c r="AY35" s="608"/>
      <c r="AZ35" s="584">
        <v>5059551</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562640</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220229</v>
      </c>
      <c r="CS35" s="627"/>
      <c r="CT35" s="627"/>
      <c r="CU35" s="627"/>
      <c r="CV35" s="627"/>
      <c r="CW35" s="627"/>
      <c r="CX35" s="627"/>
      <c r="CY35" s="628"/>
      <c r="CZ35" s="629">
        <v>0.4</v>
      </c>
      <c r="DA35" s="630"/>
      <c r="DB35" s="630"/>
      <c r="DC35" s="631"/>
      <c r="DD35" s="604">
        <v>215854</v>
      </c>
      <c r="DE35" s="627"/>
      <c r="DF35" s="627"/>
      <c r="DG35" s="627"/>
      <c r="DH35" s="627"/>
      <c r="DI35" s="627"/>
      <c r="DJ35" s="627"/>
      <c r="DK35" s="628"/>
      <c r="DL35" s="604">
        <v>215854</v>
      </c>
      <c r="DM35" s="627"/>
      <c r="DN35" s="627"/>
      <c r="DO35" s="627"/>
      <c r="DP35" s="627"/>
      <c r="DQ35" s="627"/>
      <c r="DR35" s="627"/>
      <c r="DS35" s="627"/>
      <c r="DT35" s="627"/>
      <c r="DU35" s="627"/>
      <c r="DV35" s="628"/>
      <c r="DW35" s="600">
        <v>0.6</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57234629</v>
      </c>
      <c r="S36" s="668"/>
      <c r="T36" s="668"/>
      <c r="U36" s="668"/>
      <c r="V36" s="668"/>
      <c r="W36" s="668"/>
      <c r="X36" s="668"/>
      <c r="Y36" s="669"/>
      <c r="Z36" s="670">
        <v>100</v>
      </c>
      <c r="AA36" s="670"/>
      <c r="AB36" s="670"/>
      <c r="AC36" s="670"/>
      <c r="AD36" s="671">
        <v>31939282</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617012</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385601</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2606706</v>
      </c>
      <c r="CS36" s="596"/>
      <c r="CT36" s="596"/>
      <c r="CU36" s="596"/>
      <c r="CV36" s="596"/>
      <c r="CW36" s="596"/>
      <c r="CX36" s="596"/>
      <c r="CY36" s="597"/>
      <c r="CZ36" s="629">
        <v>4.7</v>
      </c>
      <c r="DA36" s="630"/>
      <c r="DB36" s="630"/>
      <c r="DC36" s="631"/>
      <c r="DD36" s="604">
        <v>2442343</v>
      </c>
      <c r="DE36" s="596"/>
      <c r="DF36" s="596"/>
      <c r="DG36" s="596"/>
      <c r="DH36" s="596"/>
      <c r="DI36" s="596"/>
      <c r="DJ36" s="596"/>
      <c r="DK36" s="597"/>
      <c r="DL36" s="604">
        <v>1615062</v>
      </c>
      <c r="DM36" s="596"/>
      <c r="DN36" s="596"/>
      <c r="DO36" s="596"/>
      <c r="DP36" s="596"/>
      <c r="DQ36" s="596"/>
      <c r="DR36" s="596"/>
      <c r="DS36" s="596"/>
      <c r="DT36" s="596"/>
      <c r="DU36" s="596"/>
      <c r="DV36" s="597"/>
      <c r="DW36" s="600">
        <v>4.8</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v>50190</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26563</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267128</v>
      </c>
      <c r="CS37" s="627"/>
      <c r="CT37" s="627"/>
      <c r="CU37" s="627"/>
      <c r="CV37" s="627"/>
      <c r="CW37" s="627"/>
      <c r="CX37" s="627"/>
      <c r="CY37" s="628"/>
      <c r="CZ37" s="629">
        <v>0.5</v>
      </c>
      <c r="DA37" s="630"/>
      <c r="DB37" s="630"/>
      <c r="DC37" s="631"/>
      <c r="DD37" s="604">
        <v>267115</v>
      </c>
      <c r="DE37" s="627"/>
      <c r="DF37" s="627"/>
      <c r="DG37" s="627"/>
      <c r="DH37" s="627"/>
      <c r="DI37" s="627"/>
      <c r="DJ37" s="627"/>
      <c r="DK37" s="628"/>
      <c r="DL37" s="604">
        <v>121032</v>
      </c>
      <c r="DM37" s="627"/>
      <c r="DN37" s="627"/>
      <c r="DO37" s="627"/>
      <c r="DP37" s="627"/>
      <c r="DQ37" s="627"/>
      <c r="DR37" s="627"/>
      <c r="DS37" s="627"/>
      <c r="DT37" s="627"/>
      <c r="DU37" s="627"/>
      <c r="DV37" s="628"/>
      <c r="DW37" s="600">
        <v>0.4</v>
      </c>
      <c r="DX37" s="625"/>
      <c r="DY37" s="625"/>
      <c r="DZ37" s="625"/>
      <c r="EA37" s="625"/>
      <c r="EB37" s="625"/>
      <c r="EC37" s="626"/>
    </row>
    <row r="38" spans="2:133" ht="11.25" customHeight="1" x14ac:dyDescent="0.15">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42083</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4392349</v>
      </c>
      <c r="CS38" s="596"/>
      <c r="CT38" s="596"/>
      <c r="CU38" s="596"/>
      <c r="CV38" s="596"/>
      <c r="CW38" s="596"/>
      <c r="CX38" s="596"/>
      <c r="CY38" s="597"/>
      <c r="CZ38" s="629">
        <v>7.9</v>
      </c>
      <c r="DA38" s="630"/>
      <c r="DB38" s="630"/>
      <c r="DC38" s="631"/>
      <c r="DD38" s="604">
        <v>3481590</v>
      </c>
      <c r="DE38" s="596"/>
      <c r="DF38" s="596"/>
      <c r="DG38" s="596"/>
      <c r="DH38" s="596"/>
      <c r="DI38" s="596"/>
      <c r="DJ38" s="596"/>
      <c r="DK38" s="597"/>
      <c r="DL38" s="604">
        <v>3365023</v>
      </c>
      <c r="DM38" s="596"/>
      <c r="DN38" s="596"/>
      <c r="DO38" s="596"/>
      <c r="DP38" s="596"/>
      <c r="DQ38" s="596"/>
      <c r="DR38" s="596"/>
      <c r="DS38" s="596"/>
      <c r="DT38" s="596"/>
      <c r="DU38" s="596"/>
      <c r="DV38" s="597"/>
      <c r="DW38" s="600">
        <v>10.1</v>
      </c>
      <c r="DX38" s="625"/>
      <c r="DY38" s="625"/>
      <c r="DZ38" s="625"/>
      <c r="EA38" s="625"/>
      <c r="EB38" s="625"/>
      <c r="EC38" s="626"/>
    </row>
    <row r="39" spans="2:133" ht="11.25" customHeight="1" x14ac:dyDescent="0.15">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107</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636565</v>
      </c>
      <c r="CS39" s="627"/>
      <c r="CT39" s="627"/>
      <c r="CU39" s="627"/>
      <c r="CV39" s="627"/>
      <c r="CW39" s="627"/>
      <c r="CX39" s="627"/>
      <c r="CY39" s="628"/>
      <c r="CZ39" s="629">
        <v>1.2</v>
      </c>
      <c r="DA39" s="630"/>
      <c r="DB39" s="630"/>
      <c r="DC39" s="631"/>
      <c r="DD39" s="604">
        <v>600000</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1286760</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88</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930020</v>
      </c>
      <c r="CS40" s="596"/>
      <c r="CT40" s="596"/>
      <c r="CU40" s="596"/>
      <c r="CV40" s="596"/>
      <c r="CW40" s="596"/>
      <c r="CX40" s="596"/>
      <c r="CY40" s="597"/>
      <c r="CZ40" s="629">
        <v>1.7</v>
      </c>
      <c r="DA40" s="630"/>
      <c r="DB40" s="630"/>
      <c r="DC40" s="631"/>
      <c r="DD40" s="604">
        <v>10020</v>
      </c>
      <c r="DE40" s="596"/>
      <c r="DF40" s="596"/>
      <c r="DG40" s="596"/>
      <c r="DH40" s="596"/>
      <c r="DI40" s="596"/>
      <c r="DJ40" s="596"/>
      <c r="DK40" s="597"/>
      <c r="DL40" s="604">
        <v>10020</v>
      </c>
      <c r="DM40" s="596"/>
      <c r="DN40" s="596"/>
      <c r="DO40" s="596"/>
      <c r="DP40" s="596"/>
      <c r="DQ40" s="596"/>
      <c r="DR40" s="596"/>
      <c r="DS40" s="596"/>
      <c r="DT40" s="596"/>
      <c r="DU40" s="596"/>
      <c r="DV40" s="597"/>
      <c r="DW40" s="600">
        <v>0</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3105589</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302</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6127319</v>
      </c>
      <c r="CS42" s="596"/>
      <c r="CT42" s="596"/>
      <c r="CU42" s="596"/>
      <c r="CV42" s="596"/>
      <c r="CW42" s="596"/>
      <c r="CX42" s="596"/>
      <c r="CY42" s="597"/>
      <c r="CZ42" s="629">
        <v>11.1</v>
      </c>
      <c r="DA42" s="678"/>
      <c r="DB42" s="678"/>
      <c r="DC42" s="679"/>
      <c r="DD42" s="604">
        <v>2375271</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73507</v>
      </c>
      <c r="CS43" s="627"/>
      <c r="CT43" s="627"/>
      <c r="CU43" s="627"/>
      <c r="CV43" s="627"/>
      <c r="CW43" s="627"/>
      <c r="CX43" s="627"/>
      <c r="CY43" s="628"/>
      <c r="CZ43" s="629">
        <v>0.1</v>
      </c>
      <c r="DA43" s="630"/>
      <c r="DB43" s="630"/>
      <c r="DC43" s="631"/>
      <c r="DD43" s="604">
        <v>73507</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288</v>
      </c>
      <c r="CE44" s="702"/>
      <c r="CF44" s="592" t="s">
        <v>338</v>
      </c>
      <c r="CG44" s="593"/>
      <c r="CH44" s="593"/>
      <c r="CI44" s="593"/>
      <c r="CJ44" s="593"/>
      <c r="CK44" s="593"/>
      <c r="CL44" s="593"/>
      <c r="CM44" s="593"/>
      <c r="CN44" s="593"/>
      <c r="CO44" s="593"/>
      <c r="CP44" s="593"/>
      <c r="CQ44" s="594"/>
      <c r="CR44" s="595">
        <v>6126984</v>
      </c>
      <c r="CS44" s="596"/>
      <c r="CT44" s="596"/>
      <c r="CU44" s="596"/>
      <c r="CV44" s="596"/>
      <c r="CW44" s="596"/>
      <c r="CX44" s="596"/>
      <c r="CY44" s="597"/>
      <c r="CZ44" s="629">
        <v>11.1</v>
      </c>
      <c r="DA44" s="678"/>
      <c r="DB44" s="678"/>
      <c r="DC44" s="679"/>
      <c r="DD44" s="604">
        <v>2374936</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2630836</v>
      </c>
      <c r="CS45" s="627"/>
      <c r="CT45" s="627"/>
      <c r="CU45" s="627"/>
      <c r="CV45" s="627"/>
      <c r="CW45" s="627"/>
      <c r="CX45" s="627"/>
      <c r="CY45" s="628"/>
      <c r="CZ45" s="629">
        <v>4.8</v>
      </c>
      <c r="DA45" s="630"/>
      <c r="DB45" s="630"/>
      <c r="DC45" s="631"/>
      <c r="DD45" s="604">
        <v>213121</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3201674</v>
      </c>
      <c r="CS46" s="596"/>
      <c r="CT46" s="596"/>
      <c r="CU46" s="596"/>
      <c r="CV46" s="596"/>
      <c r="CW46" s="596"/>
      <c r="CX46" s="596"/>
      <c r="CY46" s="597"/>
      <c r="CZ46" s="629">
        <v>5.8</v>
      </c>
      <c r="DA46" s="678"/>
      <c r="DB46" s="678"/>
      <c r="DC46" s="679"/>
      <c r="DD46" s="604">
        <v>2155691</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335</v>
      </c>
      <c r="CS47" s="627"/>
      <c r="CT47" s="627"/>
      <c r="CU47" s="627"/>
      <c r="CV47" s="627"/>
      <c r="CW47" s="627"/>
      <c r="CX47" s="627"/>
      <c r="CY47" s="628"/>
      <c r="CZ47" s="629">
        <v>0</v>
      </c>
      <c r="DA47" s="630"/>
      <c r="DB47" s="630"/>
      <c r="DC47" s="631"/>
      <c r="DD47" s="604">
        <v>335</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55300028</v>
      </c>
      <c r="CS49" s="663"/>
      <c r="CT49" s="663"/>
      <c r="CU49" s="663"/>
      <c r="CV49" s="663"/>
      <c r="CW49" s="663"/>
      <c r="CX49" s="663"/>
      <c r="CY49" s="690"/>
      <c r="CZ49" s="691">
        <v>100</v>
      </c>
      <c r="DA49" s="692"/>
      <c r="DB49" s="692"/>
      <c r="DC49" s="693"/>
      <c r="DD49" s="694">
        <v>36113843</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57245</v>
      </c>
      <c r="R7" s="725"/>
      <c r="S7" s="725"/>
      <c r="T7" s="725"/>
      <c r="U7" s="725"/>
      <c r="V7" s="725">
        <v>55310</v>
      </c>
      <c r="W7" s="725"/>
      <c r="X7" s="725"/>
      <c r="Y7" s="725"/>
      <c r="Z7" s="725"/>
      <c r="AA7" s="725">
        <v>1935</v>
      </c>
      <c r="AB7" s="725"/>
      <c r="AC7" s="725"/>
      <c r="AD7" s="725"/>
      <c r="AE7" s="726"/>
      <c r="AF7" s="727">
        <v>1473</v>
      </c>
      <c r="AG7" s="728"/>
      <c r="AH7" s="728"/>
      <c r="AI7" s="728"/>
      <c r="AJ7" s="729"/>
      <c r="AK7" s="764">
        <v>1188</v>
      </c>
      <c r="AL7" s="765"/>
      <c r="AM7" s="765"/>
      <c r="AN7" s="765"/>
      <c r="AO7" s="765"/>
      <c r="AP7" s="765">
        <v>56980</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549</v>
      </c>
      <c r="BT7" s="769"/>
      <c r="BU7" s="769"/>
      <c r="BV7" s="769"/>
      <c r="BW7" s="769"/>
      <c r="BX7" s="769"/>
      <c r="BY7" s="769"/>
      <c r="BZ7" s="769"/>
      <c r="CA7" s="769"/>
      <c r="CB7" s="769"/>
      <c r="CC7" s="769"/>
      <c r="CD7" s="769"/>
      <c r="CE7" s="769"/>
      <c r="CF7" s="769"/>
      <c r="CG7" s="770"/>
      <c r="CH7" s="761">
        <v>40</v>
      </c>
      <c r="CI7" s="762"/>
      <c r="CJ7" s="762"/>
      <c r="CK7" s="762"/>
      <c r="CL7" s="763"/>
      <c r="CM7" s="761">
        <v>217</v>
      </c>
      <c r="CN7" s="762"/>
      <c r="CO7" s="762"/>
      <c r="CP7" s="762"/>
      <c r="CQ7" s="763"/>
      <c r="CR7" s="761">
        <v>20</v>
      </c>
      <c r="CS7" s="762"/>
      <c r="CT7" s="762"/>
      <c r="CU7" s="762"/>
      <c r="CV7" s="763"/>
      <c r="CW7" s="761" t="s">
        <v>550</v>
      </c>
      <c r="CX7" s="762"/>
      <c r="CY7" s="762"/>
      <c r="CZ7" s="762"/>
      <c r="DA7" s="763"/>
      <c r="DB7" s="761" t="s">
        <v>550</v>
      </c>
      <c r="DC7" s="762"/>
      <c r="DD7" s="762"/>
      <c r="DE7" s="762"/>
      <c r="DF7" s="763"/>
      <c r="DG7" s="761" t="s">
        <v>550</v>
      </c>
      <c r="DH7" s="762"/>
      <c r="DI7" s="762"/>
      <c r="DJ7" s="762"/>
      <c r="DK7" s="763"/>
      <c r="DL7" s="761" t="s">
        <v>550</v>
      </c>
      <c r="DM7" s="762"/>
      <c r="DN7" s="762"/>
      <c r="DO7" s="762"/>
      <c r="DP7" s="763"/>
      <c r="DQ7" s="761" t="s">
        <v>550</v>
      </c>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50</v>
      </c>
      <c r="R8" s="749"/>
      <c r="S8" s="749"/>
      <c r="T8" s="749"/>
      <c r="U8" s="749"/>
      <c r="V8" s="749">
        <v>50</v>
      </c>
      <c r="W8" s="749"/>
      <c r="X8" s="749"/>
      <c r="Y8" s="749"/>
      <c r="Z8" s="749"/>
      <c r="AA8" s="749">
        <v>0</v>
      </c>
      <c r="AB8" s="749"/>
      <c r="AC8" s="749"/>
      <c r="AD8" s="749"/>
      <c r="AE8" s="750"/>
      <c r="AF8" s="751">
        <v>0</v>
      </c>
      <c r="AG8" s="752"/>
      <c r="AH8" s="752"/>
      <c r="AI8" s="752"/>
      <c r="AJ8" s="753"/>
      <c r="AK8" s="754">
        <v>27</v>
      </c>
      <c r="AL8" s="755"/>
      <c r="AM8" s="755"/>
      <c r="AN8" s="755"/>
      <c r="AO8" s="755"/>
      <c r="AP8" s="755">
        <v>43</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548</v>
      </c>
      <c r="BT8" s="759"/>
      <c r="BU8" s="759"/>
      <c r="BV8" s="759"/>
      <c r="BW8" s="759"/>
      <c r="BX8" s="759"/>
      <c r="BY8" s="759"/>
      <c r="BZ8" s="759"/>
      <c r="CA8" s="759"/>
      <c r="CB8" s="759"/>
      <c r="CC8" s="759"/>
      <c r="CD8" s="759"/>
      <c r="CE8" s="759"/>
      <c r="CF8" s="759"/>
      <c r="CG8" s="760"/>
      <c r="CH8" s="771">
        <v>-9</v>
      </c>
      <c r="CI8" s="772"/>
      <c r="CJ8" s="772"/>
      <c r="CK8" s="772"/>
      <c r="CL8" s="773"/>
      <c r="CM8" s="771">
        <v>967</v>
      </c>
      <c r="CN8" s="772"/>
      <c r="CO8" s="772"/>
      <c r="CP8" s="772"/>
      <c r="CQ8" s="773"/>
      <c r="CR8" s="771">
        <v>280</v>
      </c>
      <c r="CS8" s="772"/>
      <c r="CT8" s="772"/>
      <c r="CU8" s="772"/>
      <c r="CV8" s="773"/>
      <c r="CW8" s="771">
        <v>62</v>
      </c>
      <c r="CX8" s="772"/>
      <c r="CY8" s="772"/>
      <c r="CZ8" s="772"/>
      <c r="DA8" s="773"/>
      <c r="DB8" s="771" t="s">
        <v>534</v>
      </c>
      <c r="DC8" s="772"/>
      <c r="DD8" s="772"/>
      <c r="DE8" s="772"/>
      <c r="DF8" s="773"/>
      <c r="DG8" s="771" t="s">
        <v>534</v>
      </c>
      <c r="DH8" s="772"/>
      <c r="DI8" s="772"/>
      <c r="DJ8" s="772"/>
      <c r="DK8" s="773"/>
      <c r="DL8" s="771" t="s">
        <v>534</v>
      </c>
      <c r="DM8" s="772"/>
      <c r="DN8" s="772"/>
      <c r="DO8" s="772"/>
      <c r="DP8" s="773"/>
      <c r="DQ8" s="771" t="s">
        <v>534</v>
      </c>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544</v>
      </c>
      <c r="BT9" s="759"/>
      <c r="BU9" s="759"/>
      <c r="BV9" s="759"/>
      <c r="BW9" s="759"/>
      <c r="BX9" s="759"/>
      <c r="BY9" s="759"/>
      <c r="BZ9" s="759"/>
      <c r="CA9" s="759"/>
      <c r="CB9" s="759"/>
      <c r="CC9" s="759"/>
      <c r="CD9" s="759"/>
      <c r="CE9" s="759"/>
      <c r="CF9" s="759"/>
      <c r="CG9" s="760"/>
      <c r="CH9" s="771">
        <v>16</v>
      </c>
      <c r="CI9" s="772"/>
      <c r="CJ9" s="772"/>
      <c r="CK9" s="772"/>
      <c r="CL9" s="773"/>
      <c r="CM9" s="771">
        <v>435</v>
      </c>
      <c r="CN9" s="772"/>
      <c r="CO9" s="772"/>
      <c r="CP9" s="772"/>
      <c r="CQ9" s="773"/>
      <c r="CR9" s="771">
        <v>280</v>
      </c>
      <c r="CS9" s="772"/>
      <c r="CT9" s="772"/>
      <c r="CU9" s="772"/>
      <c r="CV9" s="773"/>
      <c r="CW9" s="771">
        <v>3</v>
      </c>
      <c r="CX9" s="772"/>
      <c r="CY9" s="772"/>
      <c r="CZ9" s="772"/>
      <c r="DA9" s="773"/>
      <c r="DB9" s="771" t="s">
        <v>534</v>
      </c>
      <c r="DC9" s="772"/>
      <c r="DD9" s="772"/>
      <c r="DE9" s="772"/>
      <c r="DF9" s="773"/>
      <c r="DG9" s="771" t="s">
        <v>534</v>
      </c>
      <c r="DH9" s="772"/>
      <c r="DI9" s="772"/>
      <c r="DJ9" s="772"/>
      <c r="DK9" s="773"/>
      <c r="DL9" s="771" t="s">
        <v>534</v>
      </c>
      <c r="DM9" s="772"/>
      <c r="DN9" s="772"/>
      <c r="DO9" s="772"/>
      <c r="DP9" s="773"/>
      <c r="DQ9" s="771" t="s">
        <v>534</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545</v>
      </c>
      <c r="BT10" s="759"/>
      <c r="BU10" s="759"/>
      <c r="BV10" s="759"/>
      <c r="BW10" s="759"/>
      <c r="BX10" s="759"/>
      <c r="BY10" s="759"/>
      <c r="BZ10" s="759"/>
      <c r="CA10" s="759"/>
      <c r="CB10" s="759"/>
      <c r="CC10" s="759"/>
      <c r="CD10" s="759"/>
      <c r="CE10" s="759"/>
      <c r="CF10" s="759"/>
      <c r="CG10" s="760"/>
      <c r="CH10" s="771">
        <v>2988</v>
      </c>
      <c r="CI10" s="772"/>
      <c r="CJ10" s="772"/>
      <c r="CK10" s="772"/>
      <c r="CL10" s="773"/>
      <c r="CM10" s="771">
        <v>-13946</v>
      </c>
      <c r="CN10" s="772"/>
      <c r="CO10" s="772"/>
      <c r="CP10" s="772"/>
      <c r="CQ10" s="773"/>
      <c r="CR10" s="771">
        <v>13699</v>
      </c>
      <c r="CS10" s="772"/>
      <c r="CT10" s="772"/>
      <c r="CU10" s="772"/>
      <c r="CV10" s="773"/>
      <c r="CW10" s="771">
        <v>81</v>
      </c>
      <c r="CX10" s="772"/>
      <c r="CY10" s="772"/>
      <c r="CZ10" s="772"/>
      <c r="DA10" s="773"/>
      <c r="DB10" s="771" t="s">
        <v>534</v>
      </c>
      <c r="DC10" s="772"/>
      <c r="DD10" s="772"/>
      <c r="DE10" s="772"/>
      <c r="DF10" s="773"/>
      <c r="DG10" s="771" t="s">
        <v>534</v>
      </c>
      <c r="DH10" s="772"/>
      <c r="DI10" s="772"/>
      <c r="DJ10" s="772"/>
      <c r="DK10" s="773"/>
      <c r="DL10" s="771" t="s">
        <v>534</v>
      </c>
      <c r="DM10" s="772"/>
      <c r="DN10" s="772"/>
      <c r="DO10" s="772"/>
      <c r="DP10" s="773"/>
      <c r="DQ10" s="771" t="s">
        <v>534</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57295</v>
      </c>
      <c r="R23" s="784"/>
      <c r="S23" s="784"/>
      <c r="T23" s="784"/>
      <c r="U23" s="784"/>
      <c r="V23" s="784">
        <v>55361</v>
      </c>
      <c r="W23" s="784"/>
      <c r="X23" s="784"/>
      <c r="Y23" s="784"/>
      <c r="Z23" s="784"/>
      <c r="AA23" s="784">
        <v>1935</v>
      </c>
      <c r="AB23" s="784"/>
      <c r="AC23" s="784"/>
      <c r="AD23" s="784"/>
      <c r="AE23" s="785"/>
      <c r="AF23" s="786">
        <v>1473</v>
      </c>
      <c r="AG23" s="784"/>
      <c r="AH23" s="784"/>
      <c r="AI23" s="784"/>
      <c r="AJ23" s="787"/>
      <c r="AK23" s="788"/>
      <c r="AL23" s="789"/>
      <c r="AM23" s="789"/>
      <c r="AN23" s="789"/>
      <c r="AO23" s="789"/>
      <c r="AP23" s="784">
        <v>57023</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2">
        <v>21882</v>
      </c>
      <c r="R28" s="813"/>
      <c r="S28" s="813"/>
      <c r="T28" s="813"/>
      <c r="U28" s="813"/>
      <c r="V28" s="813">
        <v>21320</v>
      </c>
      <c r="W28" s="813"/>
      <c r="X28" s="813"/>
      <c r="Y28" s="813"/>
      <c r="Z28" s="813"/>
      <c r="AA28" s="813">
        <v>563</v>
      </c>
      <c r="AB28" s="813"/>
      <c r="AC28" s="813"/>
      <c r="AD28" s="813"/>
      <c r="AE28" s="814"/>
      <c r="AF28" s="815">
        <v>563</v>
      </c>
      <c r="AG28" s="813"/>
      <c r="AH28" s="813"/>
      <c r="AI28" s="813"/>
      <c r="AJ28" s="816"/>
      <c r="AK28" s="817">
        <v>1732</v>
      </c>
      <c r="AL28" s="808"/>
      <c r="AM28" s="808"/>
      <c r="AN28" s="808"/>
      <c r="AO28" s="808"/>
      <c r="AP28" s="808" t="s">
        <v>534</v>
      </c>
      <c r="AQ28" s="808"/>
      <c r="AR28" s="808"/>
      <c r="AS28" s="808"/>
      <c r="AT28" s="808"/>
      <c r="AU28" s="808" t="s">
        <v>534</v>
      </c>
      <c r="AV28" s="808"/>
      <c r="AW28" s="808"/>
      <c r="AX28" s="808"/>
      <c r="AY28" s="808"/>
      <c r="AZ28" s="809" t="s">
        <v>534</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10505</v>
      </c>
      <c r="R29" s="749"/>
      <c r="S29" s="749"/>
      <c r="T29" s="749"/>
      <c r="U29" s="749"/>
      <c r="V29" s="749">
        <v>10300</v>
      </c>
      <c r="W29" s="749"/>
      <c r="X29" s="749"/>
      <c r="Y29" s="749"/>
      <c r="Z29" s="749"/>
      <c r="AA29" s="749">
        <v>206</v>
      </c>
      <c r="AB29" s="749"/>
      <c r="AC29" s="749"/>
      <c r="AD29" s="749"/>
      <c r="AE29" s="750"/>
      <c r="AF29" s="751">
        <v>206</v>
      </c>
      <c r="AG29" s="752"/>
      <c r="AH29" s="752"/>
      <c r="AI29" s="752"/>
      <c r="AJ29" s="753"/>
      <c r="AK29" s="820">
        <v>1515</v>
      </c>
      <c r="AL29" s="821"/>
      <c r="AM29" s="821"/>
      <c r="AN29" s="821"/>
      <c r="AO29" s="821"/>
      <c r="AP29" s="821" t="s">
        <v>534</v>
      </c>
      <c r="AQ29" s="821"/>
      <c r="AR29" s="821"/>
      <c r="AS29" s="821"/>
      <c r="AT29" s="821"/>
      <c r="AU29" s="821" t="s">
        <v>534</v>
      </c>
      <c r="AV29" s="821"/>
      <c r="AW29" s="821"/>
      <c r="AX29" s="821"/>
      <c r="AY29" s="821"/>
      <c r="AZ29" s="822" t="s">
        <v>534</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2006</v>
      </c>
      <c r="R30" s="749"/>
      <c r="S30" s="749"/>
      <c r="T30" s="749"/>
      <c r="U30" s="749"/>
      <c r="V30" s="749">
        <v>1989</v>
      </c>
      <c r="W30" s="749"/>
      <c r="X30" s="749"/>
      <c r="Y30" s="749"/>
      <c r="Z30" s="749"/>
      <c r="AA30" s="749">
        <v>17</v>
      </c>
      <c r="AB30" s="749"/>
      <c r="AC30" s="749"/>
      <c r="AD30" s="749"/>
      <c r="AE30" s="750"/>
      <c r="AF30" s="751">
        <v>17</v>
      </c>
      <c r="AG30" s="752"/>
      <c r="AH30" s="752"/>
      <c r="AI30" s="752"/>
      <c r="AJ30" s="753"/>
      <c r="AK30" s="820">
        <v>285</v>
      </c>
      <c r="AL30" s="821"/>
      <c r="AM30" s="821"/>
      <c r="AN30" s="821"/>
      <c r="AO30" s="821"/>
      <c r="AP30" s="821" t="s">
        <v>534</v>
      </c>
      <c r="AQ30" s="821"/>
      <c r="AR30" s="821"/>
      <c r="AS30" s="821"/>
      <c r="AT30" s="821"/>
      <c r="AU30" s="821" t="s">
        <v>534</v>
      </c>
      <c r="AV30" s="821"/>
      <c r="AW30" s="821"/>
      <c r="AX30" s="821"/>
      <c r="AY30" s="821"/>
      <c r="AZ30" s="822" t="s">
        <v>534</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3850</v>
      </c>
      <c r="R31" s="749"/>
      <c r="S31" s="749"/>
      <c r="T31" s="749"/>
      <c r="U31" s="749"/>
      <c r="V31" s="749">
        <v>3364</v>
      </c>
      <c r="W31" s="749"/>
      <c r="X31" s="749"/>
      <c r="Y31" s="749"/>
      <c r="Z31" s="749"/>
      <c r="AA31" s="749">
        <v>486</v>
      </c>
      <c r="AB31" s="749"/>
      <c r="AC31" s="749"/>
      <c r="AD31" s="749"/>
      <c r="AE31" s="750"/>
      <c r="AF31" s="751">
        <v>2443</v>
      </c>
      <c r="AG31" s="752"/>
      <c r="AH31" s="752"/>
      <c r="AI31" s="752"/>
      <c r="AJ31" s="753"/>
      <c r="AK31" s="820">
        <v>47</v>
      </c>
      <c r="AL31" s="821"/>
      <c r="AM31" s="821"/>
      <c r="AN31" s="821"/>
      <c r="AO31" s="821"/>
      <c r="AP31" s="821">
        <v>12980</v>
      </c>
      <c r="AQ31" s="821"/>
      <c r="AR31" s="821"/>
      <c r="AS31" s="821"/>
      <c r="AT31" s="821"/>
      <c r="AU31" s="821" t="s">
        <v>535</v>
      </c>
      <c r="AV31" s="821"/>
      <c r="AW31" s="821"/>
      <c r="AX31" s="821"/>
      <c r="AY31" s="821"/>
      <c r="AZ31" s="822" t="s">
        <v>534</v>
      </c>
      <c r="BA31" s="822"/>
      <c r="BB31" s="822"/>
      <c r="BC31" s="822"/>
      <c r="BD31" s="822"/>
      <c r="BE31" s="818" t="s">
        <v>385</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386</v>
      </c>
      <c r="C32" s="746"/>
      <c r="D32" s="746"/>
      <c r="E32" s="746"/>
      <c r="F32" s="746"/>
      <c r="G32" s="746"/>
      <c r="H32" s="746"/>
      <c r="I32" s="746"/>
      <c r="J32" s="746"/>
      <c r="K32" s="746"/>
      <c r="L32" s="746"/>
      <c r="M32" s="746"/>
      <c r="N32" s="746"/>
      <c r="O32" s="746"/>
      <c r="P32" s="747"/>
      <c r="Q32" s="748">
        <v>3372</v>
      </c>
      <c r="R32" s="749"/>
      <c r="S32" s="749"/>
      <c r="T32" s="749"/>
      <c r="U32" s="749"/>
      <c r="V32" s="749">
        <v>3187</v>
      </c>
      <c r="W32" s="749"/>
      <c r="X32" s="749"/>
      <c r="Y32" s="749"/>
      <c r="Z32" s="749"/>
      <c r="AA32" s="749">
        <v>185</v>
      </c>
      <c r="AB32" s="749"/>
      <c r="AC32" s="749"/>
      <c r="AD32" s="749"/>
      <c r="AE32" s="750"/>
      <c r="AF32" s="751">
        <v>699</v>
      </c>
      <c r="AG32" s="752"/>
      <c r="AH32" s="752"/>
      <c r="AI32" s="752"/>
      <c r="AJ32" s="753"/>
      <c r="AK32" s="820">
        <v>617</v>
      </c>
      <c r="AL32" s="821"/>
      <c r="AM32" s="821"/>
      <c r="AN32" s="821"/>
      <c r="AO32" s="821"/>
      <c r="AP32" s="821">
        <v>8216</v>
      </c>
      <c r="AQ32" s="821"/>
      <c r="AR32" s="821"/>
      <c r="AS32" s="821"/>
      <c r="AT32" s="821"/>
      <c r="AU32" s="821">
        <v>1339</v>
      </c>
      <c r="AV32" s="821"/>
      <c r="AW32" s="821"/>
      <c r="AX32" s="821"/>
      <c r="AY32" s="821"/>
      <c r="AZ32" s="822" t="s">
        <v>534</v>
      </c>
      <c r="BA32" s="822"/>
      <c r="BB32" s="822"/>
      <c r="BC32" s="822"/>
      <c r="BD32" s="822"/>
      <c r="BE32" s="818" t="s">
        <v>385</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387</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388</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3929</v>
      </c>
      <c r="AG63" s="832"/>
      <c r="AH63" s="832"/>
      <c r="AI63" s="832"/>
      <c r="AJ63" s="833"/>
      <c r="AK63" s="834"/>
      <c r="AL63" s="829"/>
      <c r="AM63" s="829"/>
      <c r="AN63" s="829"/>
      <c r="AO63" s="829"/>
      <c r="AP63" s="832">
        <v>21196</v>
      </c>
      <c r="AQ63" s="832"/>
      <c r="AR63" s="832"/>
      <c r="AS63" s="832"/>
      <c r="AT63" s="832"/>
      <c r="AU63" s="832">
        <v>1339</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390</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391</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536</v>
      </c>
      <c r="C68" s="860"/>
      <c r="D68" s="860"/>
      <c r="E68" s="860"/>
      <c r="F68" s="860"/>
      <c r="G68" s="860"/>
      <c r="H68" s="860"/>
      <c r="I68" s="860"/>
      <c r="J68" s="860"/>
      <c r="K68" s="860"/>
      <c r="L68" s="860"/>
      <c r="M68" s="860"/>
      <c r="N68" s="860"/>
      <c r="O68" s="860"/>
      <c r="P68" s="861"/>
      <c r="Q68" s="862">
        <v>22493</v>
      </c>
      <c r="R68" s="856"/>
      <c r="S68" s="856"/>
      <c r="T68" s="856"/>
      <c r="U68" s="856"/>
      <c r="V68" s="856">
        <v>22018</v>
      </c>
      <c r="W68" s="856"/>
      <c r="X68" s="856"/>
      <c r="Y68" s="856"/>
      <c r="Z68" s="856"/>
      <c r="AA68" s="856">
        <v>475</v>
      </c>
      <c r="AB68" s="856"/>
      <c r="AC68" s="856"/>
      <c r="AD68" s="856"/>
      <c r="AE68" s="856"/>
      <c r="AF68" s="856">
        <v>475</v>
      </c>
      <c r="AG68" s="856"/>
      <c r="AH68" s="856"/>
      <c r="AI68" s="856"/>
      <c r="AJ68" s="856"/>
      <c r="AK68" s="856">
        <v>1327</v>
      </c>
      <c r="AL68" s="856"/>
      <c r="AM68" s="856"/>
      <c r="AN68" s="856"/>
      <c r="AO68" s="856"/>
      <c r="AP68" s="856" t="s">
        <v>534</v>
      </c>
      <c r="AQ68" s="856"/>
      <c r="AR68" s="856"/>
      <c r="AS68" s="856"/>
      <c r="AT68" s="856"/>
      <c r="AU68" s="856" t="s">
        <v>534</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537</v>
      </c>
      <c r="C69" s="864"/>
      <c r="D69" s="864"/>
      <c r="E69" s="864"/>
      <c r="F69" s="864"/>
      <c r="G69" s="864"/>
      <c r="H69" s="864"/>
      <c r="I69" s="864"/>
      <c r="J69" s="864"/>
      <c r="K69" s="864"/>
      <c r="L69" s="864"/>
      <c r="M69" s="864"/>
      <c r="N69" s="864"/>
      <c r="O69" s="864"/>
      <c r="P69" s="865"/>
      <c r="Q69" s="866">
        <v>186</v>
      </c>
      <c r="R69" s="821"/>
      <c r="S69" s="821"/>
      <c r="T69" s="821"/>
      <c r="U69" s="821"/>
      <c r="V69" s="821">
        <v>154</v>
      </c>
      <c r="W69" s="821"/>
      <c r="X69" s="821"/>
      <c r="Y69" s="821"/>
      <c r="Z69" s="821"/>
      <c r="AA69" s="821">
        <v>32</v>
      </c>
      <c r="AB69" s="821"/>
      <c r="AC69" s="821"/>
      <c r="AD69" s="821"/>
      <c r="AE69" s="821"/>
      <c r="AF69" s="821">
        <v>32</v>
      </c>
      <c r="AG69" s="821"/>
      <c r="AH69" s="821"/>
      <c r="AI69" s="821"/>
      <c r="AJ69" s="821"/>
      <c r="AK69" s="821" t="s">
        <v>534</v>
      </c>
      <c r="AL69" s="821"/>
      <c r="AM69" s="821"/>
      <c r="AN69" s="821"/>
      <c r="AO69" s="821"/>
      <c r="AP69" s="821" t="s">
        <v>534</v>
      </c>
      <c r="AQ69" s="821"/>
      <c r="AR69" s="821"/>
      <c r="AS69" s="821"/>
      <c r="AT69" s="821"/>
      <c r="AU69" s="821" t="s">
        <v>534</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538</v>
      </c>
      <c r="C70" s="864"/>
      <c r="D70" s="864"/>
      <c r="E70" s="864"/>
      <c r="F70" s="864"/>
      <c r="G70" s="864"/>
      <c r="H70" s="864"/>
      <c r="I70" s="864"/>
      <c r="J70" s="864"/>
      <c r="K70" s="864"/>
      <c r="L70" s="864"/>
      <c r="M70" s="864"/>
      <c r="N70" s="864"/>
      <c r="O70" s="864"/>
      <c r="P70" s="865"/>
      <c r="Q70" s="866">
        <v>112</v>
      </c>
      <c r="R70" s="821"/>
      <c r="S70" s="821"/>
      <c r="T70" s="821"/>
      <c r="U70" s="821"/>
      <c r="V70" s="821">
        <v>97</v>
      </c>
      <c r="W70" s="821"/>
      <c r="X70" s="821"/>
      <c r="Y70" s="821"/>
      <c r="Z70" s="821"/>
      <c r="AA70" s="821">
        <v>15</v>
      </c>
      <c r="AB70" s="821"/>
      <c r="AC70" s="821"/>
      <c r="AD70" s="821"/>
      <c r="AE70" s="821"/>
      <c r="AF70" s="821">
        <v>15</v>
      </c>
      <c r="AG70" s="821"/>
      <c r="AH70" s="821"/>
      <c r="AI70" s="821"/>
      <c r="AJ70" s="821"/>
      <c r="AK70" s="821">
        <v>2</v>
      </c>
      <c r="AL70" s="821"/>
      <c r="AM70" s="821"/>
      <c r="AN70" s="821"/>
      <c r="AO70" s="821"/>
      <c r="AP70" s="821" t="s">
        <v>534</v>
      </c>
      <c r="AQ70" s="821"/>
      <c r="AR70" s="821"/>
      <c r="AS70" s="821"/>
      <c r="AT70" s="821"/>
      <c r="AU70" s="821" t="s">
        <v>534</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539</v>
      </c>
      <c r="C71" s="864"/>
      <c r="D71" s="864"/>
      <c r="E71" s="864"/>
      <c r="F71" s="864"/>
      <c r="G71" s="864"/>
      <c r="H71" s="864"/>
      <c r="I71" s="864"/>
      <c r="J71" s="864"/>
      <c r="K71" s="864"/>
      <c r="L71" s="864"/>
      <c r="M71" s="864"/>
      <c r="N71" s="864"/>
      <c r="O71" s="864"/>
      <c r="P71" s="865"/>
      <c r="Q71" s="866">
        <v>111</v>
      </c>
      <c r="R71" s="821"/>
      <c r="S71" s="821"/>
      <c r="T71" s="821"/>
      <c r="U71" s="821"/>
      <c r="V71" s="821">
        <v>81</v>
      </c>
      <c r="W71" s="821"/>
      <c r="X71" s="821"/>
      <c r="Y71" s="821"/>
      <c r="Z71" s="821"/>
      <c r="AA71" s="821">
        <v>30</v>
      </c>
      <c r="AB71" s="821"/>
      <c r="AC71" s="821"/>
      <c r="AD71" s="821"/>
      <c r="AE71" s="821"/>
      <c r="AF71" s="821">
        <v>30</v>
      </c>
      <c r="AG71" s="821"/>
      <c r="AH71" s="821"/>
      <c r="AI71" s="821"/>
      <c r="AJ71" s="821"/>
      <c r="AK71" s="821" t="s">
        <v>534</v>
      </c>
      <c r="AL71" s="821"/>
      <c r="AM71" s="821"/>
      <c r="AN71" s="821"/>
      <c r="AO71" s="821"/>
      <c r="AP71" s="821" t="s">
        <v>534</v>
      </c>
      <c r="AQ71" s="821"/>
      <c r="AR71" s="821"/>
      <c r="AS71" s="821"/>
      <c r="AT71" s="821"/>
      <c r="AU71" s="821" t="s">
        <v>534</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540</v>
      </c>
      <c r="C72" s="864"/>
      <c r="D72" s="864"/>
      <c r="E72" s="864"/>
      <c r="F72" s="864"/>
      <c r="G72" s="864"/>
      <c r="H72" s="864"/>
      <c r="I72" s="864"/>
      <c r="J72" s="864"/>
      <c r="K72" s="864"/>
      <c r="L72" s="864"/>
      <c r="M72" s="864"/>
      <c r="N72" s="864"/>
      <c r="O72" s="864"/>
      <c r="P72" s="865"/>
      <c r="Q72" s="866">
        <v>2076</v>
      </c>
      <c r="R72" s="821"/>
      <c r="S72" s="821"/>
      <c r="T72" s="821"/>
      <c r="U72" s="821"/>
      <c r="V72" s="821">
        <v>1822</v>
      </c>
      <c r="W72" s="821"/>
      <c r="X72" s="821"/>
      <c r="Y72" s="821"/>
      <c r="Z72" s="821"/>
      <c r="AA72" s="821">
        <v>254</v>
      </c>
      <c r="AB72" s="821"/>
      <c r="AC72" s="821"/>
      <c r="AD72" s="821"/>
      <c r="AE72" s="821"/>
      <c r="AF72" s="821">
        <v>254</v>
      </c>
      <c r="AG72" s="821"/>
      <c r="AH72" s="821"/>
      <c r="AI72" s="821"/>
      <c r="AJ72" s="821"/>
      <c r="AK72" s="821">
        <v>73</v>
      </c>
      <c r="AL72" s="821"/>
      <c r="AM72" s="821"/>
      <c r="AN72" s="821"/>
      <c r="AO72" s="821"/>
      <c r="AP72" s="821" t="s">
        <v>534</v>
      </c>
      <c r="AQ72" s="821"/>
      <c r="AR72" s="821"/>
      <c r="AS72" s="821"/>
      <c r="AT72" s="821"/>
      <c r="AU72" s="821" t="s">
        <v>534</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547</v>
      </c>
      <c r="C73" s="864"/>
      <c r="D73" s="864"/>
      <c r="E73" s="864"/>
      <c r="F73" s="864"/>
      <c r="G73" s="864"/>
      <c r="H73" s="864"/>
      <c r="I73" s="864"/>
      <c r="J73" s="864"/>
      <c r="K73" s="864"/>
      <c r="L73" s="864"/>
      <c r="M73" s="864"/>
      <c r="N73" s="864"/>
      <c r="O73" s="864"/>
      <c r="P73" s="865"/>
      <c r="Q73" s="866">
        <v>565538</v>
      </c>
      <c r="R73" s="821"/>
      <c r="S73" s="821"/>
      <c r="T73" s="821"/>
      <c r="U73" s="821"/>
      <c r="V73" s="821">
        <v>552543</v>
      </c>
      <c r="W73" s="821"/>
      <c r="X73" s="821"/>
      <c r="Y73" s="821"/>
      <c r="Z73" s="821"/>
      <c r="AA73" s="821">
        <v>12995</v>
      </c>
      <c r="AB73" s="821"/>
      <c r="AC73" s="821"/>
      <c r="AD73" s="821"/>
      <c r="AE73" s="821"/>
      <c r="AF73" s="821">
        <v>12995</v>
      </c>
      <c r="AG73" s="821"/>
      <c r="AH73" s="821"/>
      <c r="AI73" s="821"/>
      <c r="AJ73" s="821"/>
      <c r="AK73" s="821">
        <v>3497</v>
      </c>
      <c r="AL73" s="821"/>
      <c r="AM73" s="821"/>
      <c r="AN73" s="821"/>
      <c r="AO73" s="821"/>
      <c r="AP73" s="821" t="s">
        <v>534</v>
      </c>
      <c r="AQ73" s="821"/>
      <c r="AR73" s="821"/>
      <c r="AS73" s="821"/>
      <c r="AT73" s="821"/>
      <c r="AU73" s="821" t="s">
        <v>534</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541</v>
      </c>
      <c r="C74" s="864"/>
      <c r="D74" s="864"/>
      <c r="E74" s="864"/>
      <c r="F74" s="864"/>
      <c r="G74" s="864"/>
      <c r="H74" s="864"/>
      <c r="I74" s="864"/>
      <c r="J74" s="864"/>
      <c r="K74" s="864"/>
      <c r="L74" s="864"/>
      <c r="M74" s="864"/>
      <c r="N74" s="864"/>
      <c r="O74" s="864"/>
      <c r="P74" s="865"/>
      <c r="Q74" s="866">
        <v>4334</v>
      </c>
      <c r="R74" s="821"/>
      <c r="S74" s="821"/>
      <c r="T74" s="821"/>
      <c r="U74" s="821"/>
      <c r="V74" s="821">
        <v>4199</v>
      </c>
      <c r="W74" s="821"/>
      <c r="X74" s="821"/>
      <c r="Y74" s="821"/>
      <c r="Z74" s="821"/>
      <c r="AA74" s="821">
        <v>135</v>
      </c>
      <c r="AB74" s="821"/>
      <c r="AC74" s="821"/>
      <c r="AD74" s="821"/>
      <c r="AE74" s="821"/>
      <c r="AF74" s="821">
        <v>135</v>
      </c>
      <c r="AG74" s="821"/>
      <c r="AH74" s="821"/>
      <c r="AI74" s="821"/>
      <c r="AJ74" s="821"/>
      <c r="AK74" s="821" t="s">
        <v>534</v>
      </c>
      <c r="AL74" s="821"/>
      <c r="AM74" s="821"/>
      <c r="AN74" s="821"/>
      <c r="AO74" s="821"/>
      <c r="AP74" s="821">
        <v>2738</v>
      </c>
      <c r="AQ74" s="821"/>
      <c r="AR74" s="821"/>
      <c r="AS74" s="821"/>
      <c r="AT74" s="821"/>
      <c r="AU74" s="821">
        <v>545</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542</v>
      </c>
      <c r="C75" s="864"/>
      <c r="D75" s="864"/>
      <c r="E75" s="864"/>
      <c r="F75" s="864"/>
      <c r="G75" s="864"/>
      <c r="H75" s="864"/>
      <c r="I75" s="864"/>
      <c r="J75" s="864"/>
      <c r="K75" s="864"/>
      <c r="L75" s="864"/>
      <c r="M75" s="864"/>
      <c r="N75" s="864"/>
      <c r="O75" s="864"/>
      <c r="P75" s="865"/>
      <c r="Q75" s="869">
        <v>12041</v>
      </c>
      <c r="R75" s="870"/>
      <c r="S75" s="870"/>
      <c r="T75" s="870"/>
      <c r="U75" s="820"/>
      <c r="V75" s="871">
        <v>9676</v>
      </c>
      <c r="W75" s="870"/>
      <c r="X75" s="870"/>
      <c r="Y75" s="870"/>
      <c r="Z75" s="820"/>
      <c r="AA75" s="871">
        <v>2365</v>
      </c>
      <c r="AB75" s="870"/>
      <c r="AC75" s="870"/>
      <c r="AD75" s="870"/>
      <c r="AE75" s="820"/>
      <c r="AF75" s="871">
        <v>11057</v>
      </c>
      <c r="AG75" s="870"/>
      <c r="AH75" s="870"/>
      <c r="AI75" s="870"/>
      <c r="AJ75" s="820"/>
      <c r="AK75" s="821">
        <v>112</v>
      </c>
      <c r="AL75" s="821"/>
      <c r="AM75" s="821"/>
      <c r="AN75" s="821"/>
      <c r="AO75" s="821"/>
      <c r="AP75" s="871">
        <v>35493</v>
      </c>
      <c r="AQ75" s="870"/>
      <c r="AR75" s="870"/>
      <c r="AS75" s="870"/>
      <c r="AT75" s="820"/>
      <c r="AU75" s="871">
        <v>3</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543</v>
      </c>
      <c r="C76" s="864"/>
      <c r="D76" s="864"/>
      <c r="E76" s="864"/>
      <c r="F76" s="864"/>
      <c r="G76" s="864"/>
      <c r="H76" s="864"/>
      <c r="I76" s="864"/>
      <c r="J76" s="864"/>
      <c r="K76" s="864"/>
      <c r="L76" s="864"/>
      <c r="M76" s="864"/>
      <c r="N76" s="864"/>
      <c r="O76" s="864"/>
      <c r="P76" s="865"/>
      <c r="Q76" s="869">
        <v>13</v>
      </c>
      <c r="R76" s="870"/>
      <c r="S76" s="870"/>
      <c r="T76" s="870"/>
      <c r="U76" s="820"/>
      <c r="V76" s="871">
        <v>12</v>
      </c>
      <c r="W76" s="870"/>
      <c r="X76" s="870"/>
      <c r="Y76" s="870"/>
      <c r="Z76" s="820"/>
      <c r="AA76" s="871">
        <v>1</v>
      </c>
      <c r="AB76" s="870"/>
      <c r="AC76" s="870"/>
      <c r="AD76" s="870"/>
      <c r="AE76" s="820"/>
      <c r="AF76" s="871">
        <v>1</v>
      </c>
      <c r="AG76" s="870"/>
      <c r="AH76" s="870"/>
      <c r="AI76" s="870"/>
      <c r="AJ76" s="820"/>
      <c r="AK76" s="871">
        <v>1</v>
      </c>
      <c r="AL76" s="870"/>
      <c r="AM76" s="870"/>
      <c r="AN76" s="870"/>
      <c r="AO76" s="820"/>
      <c r="AP76" s="871" t="s">
        <v>534</v>
      </c>
      <c r="AQ76" s="870"/>
      <c r="AR76" s="870"/>
      <c r="AS76" s="870"/>
      <c r="AT76" s="820"/>
      <c r="AU76" s="871" t="s">
        <v>534</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369</v>
      </c>
      <c r="B88" s="780" t="s">
        <v>392</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24994</v>
      </c>
      <c r="AG88" s="832"/>
      <c r="AH88" s="832"/>
      <c r="AI88" s="832"/>
      <c r="AJ88" s="832"/>
      <c r="AK88" s="829"/>
      <c r="AL88" s="829"/>
      <c r="AM88" s="829"/>
      <c r="AN88" s="829"/>
      <c r="AO88" s="829"/>
      <c r="AP88" s="832">
        <v>38231</v>
      </c>
      <c r="AQ88" s="832"/>
      <c r="AR88" s="832"/>
      <c r="AS88" s="832"/>
      <c r="AT88" s="832"/>
      <c r="AU88" s="832">
        <v>548</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393</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14279</v>
      </c>
      <c r="CS102" s="840"/>
      <c r="CT102" s="840"/>
      <c r="CU102" s="840"/>
      <c r="CV102" s="883"/>
      <c r="CW102" s="882">
        <v>146</v>
      </c>
      <c r="CX102" s="840"/>
      <c r="CY102" s="840"/>
      <c r="CZ102" s="840"/>
      <c r="DA102" s="883"/>
      <c r="DB102" s="882" t="s">
        <v>546</v>
      </c>
      <c r="DC102" s="840"/>
      <c r="DD102" s="840"/>
      <c r="DE102" s="840"/>
      <c r="DF102" s="883"/>
      <c r="DG102" s="882" t="s">
        <v>546</v>
      </c>
      <c r="DH102" s="840"/>
      <c r="DI102" s="840"/>
      <c r="DJ102" s="840"/>
      <c r="DK102" s="883"/>
      <c r="DL102" s="882" t="s">
        <v>546</v>
      </c>
      <c r="DM102" s="840"/>
      <c r="DN102" s="840"/>
      <c r="DO102" s="840"/>
      <c r="DP102" s="883"/>
      <c r="DQ102" s="882" t="s">
        <v>546</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401</v>
      </c>
      <c r="AB109" s="885"/>
      <c r="AC109" s="885"/>
      <c r="AD109" s="885"/>
      <c r="AE109" s="886"/>
      <c r="AF109" s="884" t="s">
        <v>287</v>
      </c>
      <c r="AG109" s="885"/>
      <c r="AH109" s="885"/>
      <c r="AI109" s="885"/>
      <c r="AJ109" s="886"/>
      <c r="AK109" s="884" t="s">
        <v>286</v>
      </c>
      <c r="AL109" s="885"/>
      <c r="AM109" s="885"/>
      <c r="AN109" s="885"/>
      <c r="AO109" s="886"/>
      <c r="AP109" s="884" t="s">
        <v>402</v>
      </c>
      <c r="AQ109" s="885"/>
      <c r="AR109" s="885"/>
      <c r="AS109" s="885"/>
      <c r="AT109" s="887"/>
      <c r="AU109" s="904" t="s">
        <v>400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401</v>
      </c>
      <c r="BR109" s="885"/>
      <c r="BS109" s="885"/>
      <c r="BT109" s="885"/>
      <c r="BU109" s="886"/>
      <c r="BV109" s="884" t="s">
        <v>287</v>
      </c>
      <c r="BW109" s="885"/>
      <c r="BX109" s="885"/>
      <c r="BY109" s="885"/>
      <c r="BZ109" s="886"/>
      <c r="CA109" s="884" t="s">
        <v>286</v>
      </c>
      <c r="CB109" s="885"/>
      <c r="CC109" s="885"/>
      <c r="CD109" s="885"/>
      <c r="CE109" s="886"/>
      <c r="CF109" s="905" t="s">
        <v>402</v>
      </c>
      <c r="CG109" s="905"/>
      <c r="CH109" s="905"/>
      <c r="CI109" s="905"/>
      <c r="CJ109" s="905"/>
      <c r="CK109" s="884" t="s">
        <v>403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401</v>
      </c>
      <c r="DH109" s="885"/>
      <c r="DI109" s="885"/>
      <c r="DJ109" s="885"/>
      <c r="DK109" s="886"/>
      <c r="DL109" s="884" t="s">
        <v>287</v>
      </c>
      <c r="DM109" s="885"/>
      <c r="DN109" s="885"/>
      <c r="DO109" s="885"/>
      <c r="DP109" s="886"/>
      <c r="DQ109" s="884" t="s">
        <v>286</v>
      </c>
      <c r="DR109" s="885"/>
      <c r="DS109" s="885"/>
      <c r="DT109" s="885"/>
      <c r="DU109" s="886"/>
      <c r="DV109" s="884" t="s">
        <v>402</v>
      </c>
      <c r="DW109" s="885"/>
      <c r="DX109" s="885"/>
      <c r="DY109" s="885"/>
      <c r="DZ109" s="887"/>
    </row>
    <row r="110" spans="1:131" s="199" customFormat="1" ht="26.25" customHeight="1" x14ac:dyDescent="0.15">
      <c r="A110" s="888" t="s">
        <v>404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5911846</v>
      </c>
      <c r="AB110" s="892"/>
      <c r="AC110" s="892"/>
      <c r="AD110" s="892"/>
      <c r="AE110" s="893"/>
      <c r="AF110" s="894">
        <v>5539235</v>
      </c>
      <c r="AG110" s="892"/>
      <c r="AH110" s="892"/>
      <c r="AI110" s="892"/>
      <c r="AJ110" s="893"/>
      <c r="AK110" s="894">
        <v>5391026</v>
      </c>
      <c r="AL110" s="892"/>
      <c r="AM110" s="892"/>
      <c r="AN110" s="892"/>
      <c r="AO110" s="893"/>
      <c r="AP110" s="895">
        <v>18.399999999999999</v>
      </c>
      <c r="AQ110" s="896"/>
      <c r="AR110" s="896"/>
      <c r="AS110" s="896"/>
      <c r="AT110" s="897"/>
      <c r="AU110" s="898" t="s">
        <v>61</v>
      </c>
      <c r="AV110" s="899"/>
      <c r="AW110" s="899"/>
      <c r="AX110" s="899"/>
      <c r="AY110" s="899"/>
      <c r="AZ110" s="940" t="s">
        <v>405</v>
      </c>
      <c r="BA110" s="889"/>
      <c r="BB110" s="889"/>
      <c r="BC110" s="889"/>
      <c r="BD110" s="889"/>
      <c r="BE110" s="889"/>
      <c r="BF110" s="889"/>
      <c r="BG110" s="889"/>
      <c r="BH110" s="889"/>
      <c r="BI110" s="889"/>
      <c r="BJ110" s="889"/>
      <c r="BK110" s="889"/>
      <c r="BL110" s="889"/>
      <c r="BM110" s="889"/>
      <c r="BN110" s="889"/>
      <c r="BO110" s="889"/>
      <c r="BP110" s="890"/>
      <c r="BQ110" s="926">
        <v>56786902</v>
      </c>
      <c r="BR110" s="927"/>
      <c r="BS110" s="927"/>
      <c r="BT110" s="927"/>
      <c r="BU110" s="927"/>
      <c r="BV110" s="927">
        <v>57256348</v>
      </c>
      <c r="BW110" s="927"/>
      <c r="BX110" s="927"/>
      <c r="BY110" s="927"/>
      <c r="BZ110" s="927"/>
      <c r="CA110" s="927">
        <v>57023139</v>
      </c>
      <c r="CB110" s="927"/>
      <c r="CC110" s="927"/>
      <c r="CD110" s="927"/>
      <c r="CE110" s="927"/>
      <c r="CF110" s="941">
        <v>195.1</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1396948</v>
      </c>
      <c r="DH110" s="927"/>
      <c r="DI110" s="927"/>
      <c r="DJ110" s="927"/>
      <c r="DK110" s="927"/>
      <c r="DL110" s="927">
        <v>1270792</v>
      </c>
      <c r="DM110" s="927"/>
      <c r="DN110" s="927"/>
      <c r="DO110" s="927"/>
      <c r="DP110" s="927"/>
      <c r="DQ110" s="927">
        <v>1141732</v>
      </c>
      <c r="DR110" s="927"/>
      <c r="DS110" s="927"/>
      <c r="DT110" s="927"/>
      <c r="DU110" s="927"/>
      <c r="DV110" s="928">
        <v>3.9</v>
      </c>
      <c r="DW110" s="928"/>
      <c r="DX110" s="928"/>
      <c r="DY110" s="928"/>
      <c r="DZ110" s="929"/>
    </row>
    <row r="111" spans="1:131" s="199"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409</v>
      </c>
      <c r="BA111" s="950"/>
      <c r="BB111" s="950"/>
      <c r="BC111" s="950"/>
      <c r="BD111" s="950"/>
      <c r="BE111" s="950"/>
      <c r="BF111" s="950"/>
      <c r="BG111" s="950"/>
      <c r="BH111" s="950"/>
      <c r="BI111" s="950"/>
      <c r="BJ111" s="950"/>
      <c r="BK111" s="950"/>
      <c r="BL111" s="950"/>
      <c r="BM111" s="950"/>
      <c r="BN111" s="950"/>
      <c r="BO111" s="950"/>
      <c r="BP111" s="951"/>
      <c r="BQ111" s="919">
        <v>3402748</v>
      </c>
      <c r="BR111" s="920"/>
      <c r="BS111" s="920"/>
      <c r="BT111" s="920"/>
      <c r="BU111" s="920"/>
      <c r="BV111" s="920">
        <v>3035431</v>
      </c>
      <c r="BW111" s="920"/>
      <c r="BX111" s="920"/>
      <c r="BY111" s="920"/>
      <c r="BZ111" s="920"/>
      <c r="CA111" s="920">
        <v>2816895</v>
      </c>
      <c r="CB111" s="920"/>
      <c r="CC111" s="920"/>
      <c r="CD111" s="920"/>
      <c r="CE111" s="920"/>
      <c r="CF111" s="914">
        <v>9.6</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1944012</v>
      </c>
      <c r="DH111" s="920"/>
      <c r="DI111" s="920"/>
      <c r="DJ111" s="920"/>
      <c r="DK111" s="920"/>
      <c r="DL111" s="920">
        <v>1764639</v>
      </c>
      <c r="DM111" s="920"/>
      <c r="DN111" s="920"/>
      <c r="DO111" s="920"/>
      <c r="DP111" s="920"/>
      <c r="DQ111" s="920">
        <v>1675163</v>
      </c>
      <c r="DR111" s="920"/>
      <c r="DS111" s="920"/>
      <c r="DT111" s="920"/>
      <c r="DU111" s="920"/>
      <c r="DV111" s="921">
        <v>5.7</v>
      </c>
      <c r="DW111" s="921"/>
      <c r="DX111" s="921"/>
      <c r="DY111" s="921"/>
      <c r="DZ111" s="922"/>
    </row>
    <row r="112" spans="1:131" s="199"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1485484</v>
      </c>
      <c r="BR112" s="920"/>
      <c r="BS112" s="920"/>
      <c r="BT112" s="920"/>
      <c r="BU112" s="920"/>
      <c r="BV112" s="920">
        <v>1441436</v>
      </c>
      <c r="BW112" s="920"/>
      <c r="BX112" s="920"/>
      <c r="BY112" s="920"/>
      <c r="BZ112" s="920"/>
      <c r="CA112" s="920">
        <v>1339212</v>
      </c>
      <c r="CB112" s="920"/>
      <c r="CC112" s="920"/>
      <c r="CD112" s="920"/>
      <c r="CE112" s="920"/>
      <c r="CF112" s="914">
        <v>4.5999999999999996</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463161</v>
      </c>
      <c r="AB113" s="934"/>
      <c r="AC113" s="934"/>
      <c r="AD113" s="934"/>
      <c r="AE113" s="935"/>
      <c r="AF113" s="936">
        <v>594548</v>
      </c>
      <c r="AG113" s="934"/>
      <c r="AH113" s="934"/>
      <c r="AI113" s="934"/>
      <c r="AJ113" s="935"/>
      <c r="AK113" s="936">
        <v>471121</v>
      </c>
      <c r="AL113" s="934"/>
      <c r="AM113" s="934"/>
      <c r="AN113" s="934"/>
      <c r="AO113" s="935"/>
      <c r="AP113" s="937">
        <v>1.6</v>
      </c>
      <c r="AQ113" s="938"/>
      <c r="AR113" s="938"/>
      <c r="AS113" s="938"/>
      <c r="AT113" s="939"/>
      <c r="AU113" s="900"/>
      <c r="AV113" s="901"/>
      <c r="AW113" s="901"/>
      <c r="AX113" s="901"/>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144366</v>
      </c>
      <c r="BR113" s="920"/>
      <c r="BS113" s="920"/>
      <c r="BT113" s="920"/>
      <c r="BU113" s="920"/>
      <c r="BV113" s="920">
        <v>118935</v>
      </c>
      <c r="BW113" s="920"/>
      <c r="BX113" s="920"/>
      <c r="BY113" s="920"/>
      <c r="BZ113" s="920"/>
      <c r="CA113" s="920">
        <v>547754</v>
      </c>
      <c r="CB113" s="920"/>
      <c r="CC113" s="920"/>
      <c r="CD113" s="920"/>
      <c r="CE113" s="920"/>
      <c r="CF113" s="914">
        <v>1.9</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26874</v>
      </c>
      <c r="AB114" s="959"/>
      <c r="AC114" s="959"/>
      <c r="AD114" s="959"/>
      <c r="AE114" s="960"/>
      <c r="AF114" s="961">
        <v>25152</v>
      </c>
      <c r="AG114" s="959"/>
      <c r="AH114" s="959"/>
      <c r="AI114" s="959"/>
      <c r="AJ114" s="960"/>
      <c r="AK114" s="961">
        <v>23310</v>
      </c>
      <c r="AL114" s="959"/>
      <c r="AM114" s="959"/>
      <c r="AN114" s="959"/>
      <c r="AO114" s="960"/>
      <c r="AP114" s="962">
        <v>0.1</v>
      </c>
      <c r="AQ114" s="963"/>
      <c r="AR114" s="963"/>
      <c r="AS114" s="963"/>
      <c r="AT114" s="964"/>
      <c r="AU114" s="900"/>
      <c r="AV114" s="901"/>
      <c r="AW114" s="901"/>
      <c r="AX114" s="901"/>
      <c r="AY114" s="901"/>
      <c r="AZ114" s="949" t="s">
        <v>419</v>
      </c>
      <c r="BA114" s="950"/>
      <c r="BB114" s="950"/>
      <c r="BC114" s="950"/>
      <c r="BD114" s="950"/>
      <c r="BE114" s="950"/>
      <c r="BF114" s="950"/>
      <c r="BG114" s="950"/>
      <c r="BH114" s="950"/>
      <c r="BI114" s="950"/>
      <c r="BJ114" s="950"/>
      <c r="BK114" s="950"/>
      <c r="BL114" s="950"/>
      <c r="BM114" s="950"/>
      <c r="BN114" s="950"/>
      <c r="BO114" s="950"/>
      <c r="BP114" s="951"/>
      <c r="BQ114" s="919">
        <v>8429246</v>
      </c>
      <c r="BR114" s="920"/>
      <c r="BS114" s="920"/>
      <c r="BT114" s="920"/>
      <c r="BU114" s="920"/>
      <c r="BV114" s="920">
        <v>7369867</v>
      </c>
      <c r="BW114" s="920"/>
      <c r="BX114" s="920"/>
      <c r="BY114" s="920"/>
      <c r="BZ114" s="920"/>
      <c r="CA114" s="920">
        <v>7159667</v>
      </c>
      <c r="CB114" s="920"/>
      <c r="CC114" s="920"/>
      <c r="CD114" s="920"/>
      <c r="CE114" s="920"/>
      <c r="CF114" s="914">
        <v>24.5</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466513</v>
      </c>
      <c r="AB115" s="934"/>
      <c r="AC115" s="934"/>
      <c r="AD115" s="934"/>
      <c r="AE115" s="935"/>
      <c r="AF115" s="936">
        <v>383000</v>
      </c>
      <c r="AG115" s="934"/>
      <c r="AH115" s="934"/>
      <c r="AI115" s="934"/>
      <c r="AJ115" s="935"/>
      <c r="AK115" s="936">
        <v>272778</v>
      </c>
      <c r="AL115" s="934"/>
      <c r="AM115" s="934"/>
      <c r="AN115" s="934"/>
      <c r="AO115" s="935"/>
      <c r="AP115" s="937">
        <v>0.9</v>
      </c>
      <c r="AQ115" s="938"/>
      <c r="AR115" s="938"/>
      <c r="AS115" s="938"/>
      <c r="AT115" s="939"/>
      <c r="AU115" s="900"/>
      <c r="AV115" s="901"/>
      <c r="AW115" s="901"/>
      <c r="AX115" s="901"/>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61788</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x14ac:dyDescent="0.15">
      <c r="A116" s="956"/>
      <c r="B116" s="957"/>
      <c r="C116" s="965" t="s">
        <v>424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425</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427</v>
      </c>
      <c r="Z117" s="886"/>
      <c r="AA117" s="976">
        <v>6868394</v>
      </c>
      <c r="AB117" s="977"/>
      <c r="AC117" s="977"/>
      <c r="AD117" s="977"/>
      <c r="AE117" s="978"/>
      <c r="AF117" s="979">
        <v>6541935</v>
      </c>
      <c r="AG117" s="977"/>
      <c r="AH117" s="977"/>
      <c r="AI117" s="977"/>
      <c r="AJ117" s="978"/>
      <c r="AK117" s="979">
        <v>6158235</v>
      </c>
      <c r="AL117" s="977"/>
      <c r="AM117" s="977"/>
      <c r="AN117" s="977"/>
      <c r="AO117" s="978"/>
      <c r="AP117" s="980"/>
      <c r="AQ117" s="981"/>
      <c r="AR117" s="981"/>
      <c r="AS117" s="981"/>
      <c r="AT117" s="982"/>
      <c r="AU117" s="900"/>
      <c r="AV117" s="901"/>
      <c r="AW117" s="901"/>
      <c r="AX117" s="901"/>
      <c r="AY117" s="901"/>
      <c r="AZ117" s="967" t="s">
        <v>428</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x14ac:dyDescent="0.15">
      <c r="A118" s="904" t="s">
        <v>403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401</v>
      </c>
      <c r="AB118" s="885"/>
      <c r="AC118" s="885"/>
      <c r="AD118" s="885"/>
      <c r="AE118" s="886"/>
      <c r="AF118" s="884" t="s">
        <v>287</v>
      </c>
      <c r="AG118" s="885"/>
      <c r="AH118" s="885"/>
      <c r="AI118" s="885"/>
      <c r="AJ118" s="886"/>
      <c r="AK118" s="884" t="s">
        <v>286</v>
      </c>
      <c r="AL118" s="885"/>
      <c r="AM118" s="885"/>
      <c r="AN118" s="885"/>
      <c r="AO118" s="886"/>
      <c r="AP118" s="971" t="s">
        <v>402</v>
      </c>
      <c r="AQ118" s="972"/>
      <c r="AR118" s="972"/>
      <c r="AS118" s="972"/>
      <c r="AT118" s="973"/>
      <c r="AU118" s="900"/>
      <c r="AV118" s="901"/>
      <c r="AW118" s="901"/>
      <c r="AX118" s="901"/>
      <c r="AY118" s="901"/>
      <c r="AZ118" s="974" t="s">
        <v>430</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x14ac:dyDescent="0.15">
      <c r="A119" s="1058"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v>153474</v>
      </c>
      <c r="AB119" s="892"/>
      <c r="AC119" s="892"/>
      <c r="AD119" s="892"/>
      <c r="AE119" s="893"/>
      <c r="AF119" s="894">
        <v>153604</v>
      </c>
      <c r="AG119" s="892"/>
      <c r="AH119" s="892"/>
      <c r="AI119" s="892"/>
      <c r="AJ119" s="893"/>
      <c r="AK119" s="894">
        <v>153742</v>
      </c>
      <c r="AL119" s="892"/>
      <c r="AM119" s="892"/>
      <c r="AN119" s="892"/>
      <c r="AO119" s="893"/>
      <c r="AP119" s="895">
        <v>0.5</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432</v>
      </c>
      <c r="BP119" s="1006"/>
      <c r="BQ119" s="997">
        <v>70248746</v>
      </c>
      <c r="BR119" s="998"/>
      <c r="BS119" s="998"/>
      <c r="BT119" s="998"/>
      <c r="BU119" s="998"/>
      <c r="BV119" s="998">
        <v>69222017</v>
      </c>
      <c r="BW119" s="998"/>
      <c r="BX119" s="998"/>
      <c r="BY119" s="998"/>
      <c r="BZ119" s="998"/>
      <c r="CA119" s="998">
        <v>68886667</v>
      </c>
      <c r="CB119" s="998"/>
      <c r="CC119" s="998"/>
      <c r="CD119" s="998"/>
      <c r="CE119" s="998"/>
      <c r="CF119" s="999"/>
      <c r="CG119" s="1000"/>
      <c r="CH119" s="1000"/>
      <c r="CI119" s="1000"/>
      <c r="CJ119" s="1001"/>
      <c r="CK119" s="947"/>
      <c r="CL119" s="948"/>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x14ac:dyDescent="0.15">
      <c r="A120" s="1059"/>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313039</v>
      </c>
      <c r="AB120" s="959"/>
      <c r="AC120" s="959"/>
      <c r="AD120" s="959"/>
      <c r="AE120" s="960"/>
      <c r="AF120" s="961">
        <v>217322</v>
      </c>
      <c r="AG120" s="959"/>
      <c r="AH120" s="959"/>
      <c r="AI120" s="959"/>
      <c r="AJ120" s="960"/>
      <c r="AK120" s="961">
        <v>119036</v>
      </c>
      <c r="AL120" s="959"/>
      <c r="AM120" s="959"/>
      <c r="AN120" s="959"/>
      <c r="AO120" s="960"/>
      <c r="AP120" s="962">
        <v>0.4</v>
      </c>
      <c r="AQ120" s="963"/>
      <c r="AR120" s="963"/>
      <c r="AS120" s="963"/>
      <c r="AT120" s="964"/>
      <c r="AU120" s="989" t="s">
        <v>434</v>
      </c>
      <c r="AV120" s="990"/>
      <c r="AW120" s="990"/>
      <c r="AX120" s="990"/>
      <c r="AY120" s="991"/>
      <c r="AZ120" s="940" t="s">
        <v>435</v>
      </c>
      <c r="BA120" s="889"/>
      <c r="BB120" s="889"/>
      <c r="BC120" s="889"/>
      <c r="BD120" s="889"/>
      <c r="BE120" s="889"/>
      <c r="BF120" s="889"/>
      <c r="BG120" s="889"/>
      <c r="BH120" s="889"/>
      <c r="BI120" s="889"/>
      <c r="BJ120" s="889"/>
      <c r="BK120" s="889"/>
      <c r="BL120" s="889"/>
      <c r="BM120" s="889"/>
      <c r="BN120" s="889"/>
      <c r="BO120" s="889"/>
      <c r="BP120" s="890"/>
      <c r="BQ120" s="926">
        <v>2326253</v>
      </c>
      <c r="BR120" s="927"/>
      <c r="BS120" s="927"/>
      <c r="BT120" s="927"/>
      <c r="BU120" s="927"/>
      <c r="BV120" s="927">
        <v>4205264</v>
      </c>
      <c r="BW120" s="927"/>
      <c r="BX120" s="927"/>
      <c r="BY120" s="927"/>
      <c r="BZ120" s="927"/>
      <c r="CA120" s="927">
        <v>4629428</v>
      </c>
      <c r="CB120" s="927"/>
      <c r="CC120" s="927"/>
      <c r="CD120" s="927"/>
      <c r="CE120" s="927"/>
      <c r="CF120" s="941">
        <v>15.8</v>
      </c>
      <c r="CG120" s="942"/>
      <c r="CH120" s="942"/>
      <c r="CI120" s="942"/>
      <c r="CJ120" s="942"/>
      <c r="CK120" s="1007" t="s">
        <v>436</v>
      </c>
      <c r="CL120" s="1008"/>
      <c r="CM120" s="1008"/>
      <c r="CN120" s="1008"/>
      <c r="CO120" s="1009"/>
      <c r="CP120" s="1015" t="s">
        <v>386</v>
      </c>
      <c r="CQ120" s="1016"/>
      <c r="CR120" s="1016"/>
      <c r="CS120" s="1016"/>
      <c r="CT120" s="1016"/>
      <c r="CU120" s="1016"/>
      <c r="CV120" s="1016"/>
      <c r="CW120" s="1016"/>
      <c r="CX120" s="1016"/>
      <c r="CY120" s="1016"/>
      <c r="CZ120" s="1016"/>
      <c r="DA120" s="1016"/>
      <c r="DB120" s="1016"/>
      <c r="DC120" s="1016"/>
      <c r="DD120" s="1016"/>
      <c r="DE120" s="1016"/>
      <c r="DF120" s="1017"/>
      <c r="DG120" s="926">
        <v>1485484</v>
      </c>
      <c r="DH120" s="927"/>
      <c r="DI120" s="927"/>
      <c r="DJ120" s="927"/>
      <c r="DK120" s="927"/>
      <c r="DL120" s="927">
        <v>1441436</v>
      </c>
      <c r="DM120" s="927"/>
      <c r="DN120" s="927"/>
      <c r="DO120" s="927"/>
      <c r="DP120" s="927"/>
      <c r="DQ120" s="927">
        <v>1339212</v>
      </c>
      <c r="DR120" s="927"/>
      <c r="DS120" s="927"/>
      <c r="DT120" s="927"/>
      <c r="DU120" s="927"/>
      <c r="DV120" s="928">
        <v>4.5999999999999996</v>
      </c>
      <c r="DW120" s="928"/>
      <c r="DX120" s="928"/>
      <c r="DY120" s="928"/>
      <c r="DZ120" s="929"/>
    </row>
    <row r="121" spans="1:130" s="199" customFormat="1" ht="26.25" customHeight="1" x14ac:dyDescent="0.15">
      <c r="A121" s="1059"/>
      <c r="B121" s="946"/>
      <c r="C121" s="967" t="s">
        <v>437</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438</v>
      </c>
      <c r="BA121" s="950"/>
      <c r="BB121" s="950"/>
      <c r="BC121" s="950"/>
      <c r="BD121" s="950"/>
      <c r="BE121" s="950"/>
      <c r="BF121" s="950"/>
      <c r="BG121" s="950"/>
      <c r="BH121" s="950"/>
      <c r="BI121" s="950"/>
      <c r="BJ121" s="950"/>
      <c r="BK121" s="950"/>
      <c r="BL121" s="950"/>
      <c r="BM121" s="950"/>
      <c r="BN121" s="950"/>
      <c r="BO121" s="950"/>
      <c r="BP121" s="951"/>
      <c r="BQ121" s="919">
        <v>9197094</v>
      </c>
      <c r="BR121" s="920"/>
      <c r="BS121" s="920"/>
      <c r="BT121" s="920"/>
      <c r="BU121" s="920"/>
      <c r="BV121" s="920">
        <v>11054487</v>
      </c>
      <c r="BW121" s="920"/>
      <c r="BX121" s="920"/>
      <c r="BY121" s="920"/>
      <c r="BZ121" s="920"/>
      <c r="CA121" s="920">
        <v>12237175</v>
      </c>
      <c r="CB121" s="920"/>
      <c r="CC121" s="920"/>
      <c r="CD121" s="920"/>
      <c r="CE121" s="920"/>
      <c r="CF121" s="914">
        <v>41.9</v>
      </c>
      <c r="CG121" s="915"/>
      <c r="CH121" s="915"/>
      <c r="CI121" s="915"/>
      <c r="CJ121" s="915"/>
      <c r="CK121" s="1010"/>
      <c r="CL121" s="1011"/>
      <c r="CM121" s="1011"/>
      <c r="CN121" s="1011"/>
      <c r="CO121" s="1012"/>
      <c r="CP121" s="1020" t="s">
        <v>382</v>
      </c>
      <c r="CQ121" s="1021"/>
      <c r="CR121" s="1021"/>
      <c r="CS121" s="1021"/>
      <c r="CT121" s="1021"/>
      <c r="CU121" s="1021"/>
      <c r="CV121" s="1021"/>
      <c r="CW121" s="1021"/>
      <c r="CX121" s="1021"/>
      <c r="CY121" s="1021"/>
      <c r="CZ121" s="1021"/>
      <c r="DA121" s="1021"/>
      <c r="DB121" s="1021"/>
      <c r="DC121" s="1021"/>
      <c r="DD121" s="1021"/>
      <c r="DE121" s="1021"/>
      <c r="DF121" s="1022"/>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9" customFormat="1" ht="26.25" customHeight="1" x14ac:dyDescent="0.15">
      <c r="A122" s="1059"/>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439</v>
      </c>
      <c r="BA122" s="965"/>
      <c r="BB122" s="965"/>
      <c r="BC122" s="965"/>
      <c r="BD122" s="965"/>
      <c r="BE122" s="965"/>
      <c r="BF122" s="965"/>
      <c r="BG122" s="965"/>
      <c r="BH122" s="965"/>
      <c r="BI122" s="965"/>
      <c r="BJ122" s="965"/>
      <c r="BK122" s="965"/>
      <c r="BL122" s="965"/>
      <c r="BM122" s="965"/>
      <c r="BN122" s="965"/>
      <c r="BO122" s="965"/>
      <c r="BP122" s="966"/>
      <c r="BQ122" s="997">
        <v>38094005</v>
      </c>
      <c r="BR122" s="998"/>
      <c r="BS122" s="998"/>
      <c r="BT122" s="998"/>
      <c r="BU122" s="998"/>
      <c r="BV122" s="998">
        <v>39259312</v>
      </c>
      <c r="BW122" s="998"/>
      <c r="BX122" s="998"/>
      <c r="BY122" s="998"/>
      <c r="BZ122" s="998"/>
      <c r="CA122" s="998">
        <v>39088869</v>
      </c>
      <c r="CB122" s="998"/>
      <c r="CC122" s="998"/>
      <c r="CD122" s="998"/>
      <c r="CE122" s="998"/>
      <c r="CF122" s="1018">
        <v>133.69999999999999</v>
      </c>
      <c r="CG122" s="1019"/>
      <c r="CH122" s="1019"/>
      <c r="CI122" s="1019"/>
      <c r="CJ122" s="1019"/>
      <c r="CK122" s="1010"/>
      <c r="CL122" s="1011"/>
      <c r="CM122" s="1011"/>
      <c r="CN122" s="1011"/>
      <c r="CO122" s="1012"/>
      <c r="CP122" s="1020" t="s">
        <v>383</v>
      </c>
      <c r="CQ122" s="1021"/>
      <c r="CR122" s="1021"/>
      <c r="CS122" s="1021"/>
      <c r="CT122" s="1021"/>
      <c r="CU122" s="1021"/>
      <c r="CV122" s="1021"/>
      <c r="CW122" s="1021"/>
      <c r="CX122" s="1021"/>
      <c r="CY122" s="1021"/>
      <c r="CZ122" s="1021"/>
      <c r="DA122" s="1021"/>
      <c r="DB122" s="1021"/>
      <c r="DC122" s="1021"/>
      <c r="DD122" s="1021"/>
      <c r="DE122" s="1021"/>
      <c r="DF122" s="1022"/>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9" customFormat="1" ht="26.25" customHeight="1" x14ac:dyDescent="0.15">
      <c r="A123" s="1059"/>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440</v>
      </c>
      <c r="BP123" s="1006"/>
      <c r="BQ123" s="1065">
        <v>49617352</v>
      </c>
      <c r="BR123" s="1066"/>
      <c r="BS123" s="1066"/>
      <c r="BT123" s="1066"/>
      <c r="BU123" s="1066"/>
      <c r="BV123" s="1066">
        <v>54519063</v>
      </c>
      <c r="BW123" s="1066"/>
      <c r="BX123" s="1066"/>
      <c r="BY123" s="1066"/>
      <c r="BZ123" s="1066"/>
      <c r="CA123" s="1066">
        <v>55955472</v>
      </c>
      <c r="CB123" s="1066"/>
      <c r="CC123" s="1066"/>
      <c r="CD123" s="1066"/>
      <c r="CE123" s="1066"/>
      <c r="CF123" s="999"/>
      <c r="CG123" s="1000"/>
      <c r="CH123" s="1000"/>
      <c r="CI123" s="1000"/>
      <c r="CJ123" s="1001"/>
      <c r="CK123" s="1010"/>
      <c r="CL123" s="1011"/>
      <c r="CM123" s="1011"/>
      <c r="CN123" s="1011"/>
      <c r="CO123" s="1012"/>
      <c r="CP123" s="1020" t="s">
        <v>381</v>
      </c>
      <c r="CQ123" s="1021"/>
      <c r="CR123" s="1021"/>
      <c r="CS123" s="1021"/>
      <c r="CT123" s="1021"/>
      <c r="CU123" s="1021"/>
      <c r="CV123" s="1021"/>
      <c r="CW123" s="1021"/>
      <c r="CX123" s="1021"/>
      <c r="CY123" s="1021"/>
      <c r="CZ123" s="1021"/>
      <c r="DA123" s="1021"/>
      <c r="DB123" s="1021"/>
      <c r="DC123" s="1021"/>
      <c r="DD123" s="1021"/>
      <c r="DE123" s="1021"/>
      <c r="DF123" s="1022"/>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9" customFormat="1" ht="26.25" customHeight="1" thickBot="1" x14ac:dyDescent="0.2">
      <c r="A124" s="1059"/>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441</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73.8</v>
      </c>
      <c r="BR124" s="1028"/>
      <c r="BS124" s="1028"/>
      <c r="BT124" s="1028"/>
      <c r="BU124" s="1028"/>
      <c r="BV124" s="1028">
        <v>51.1</v>
      </c>
      <c r="BW124" s="1028"/>
      <c r="BX124" s="1028"/>
      <c r="BY124" s="1028"/>
      <c r="BZ124" s="1028"/>
      <c r="CA124" s="1028">
        <v>44.2</v>
      </c>
      <c r="CB124" s="1028"/>
      <c r="CC124" s="1028"/>
      <c r="CD124" s="1028"/>
      <c r="CE124" s="1028"/>
      <c r="CF124" s="1029"/>
      <c r="CG124" s="1030"/>
      <c r="CH124" s="1030"/>
      <c r="CI124" s="1030"/>
      <c r="CJ124" s="1031"/>
      <c r="CK124" s="1013"/>
      <c r="CL124" s="1013"/>
      <c r="CM124" s="1013"/>
      <c r="CN124" s="1013"/>
      <c r="CO124" s="1014"/>
      <c r="CP124" s="1020" t="s">
        <v>442</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x14ac:dyDescent="0.15">
      <c r="A125" s="1059"/>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443</v>
      </c>
      <c r="CL125" s="1008"/>
      <c r="CM125" s="1008"/>
      <c r="CN125" s="1008"/>
      <c r="CO125" s="1009"/>
      <c r="CP125" s="940" t="s">
        <v>444</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x14ac:dyDescent="0.2">
      <c r="A126" s="1059"/>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v>12074</v>
      </c>
      <c r="AG126" s="959"/>
      <c r="AH126" s="959"/>
      <c r="AI126" s="959"/>
      <c r="AJ126" s="960"/>
      <c r="AK126" s="961" t="s">
        <v>111</v>
      </c>
      <c r="AL126" s="959"/>
      <c r="AM126" s="959"/>
      <c r="AN126" s="959"/>
      <c r="AO126" s="960"/>
      <c r="AP126" s="962" t="s">
        <v>111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x14ac:dyDescent="0.15">
      <c r="A127" s="1060"/>
      <c r="B127" s="948"/>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447</v>
      </c>
      <c r="AY127" s="1033"/>
      <c r="AZ127" s="1033"/>
      <c r="BA127" s="1033"/>
      <c r="BB127" s="1033"/>
      <c r="BC127" s="1033"/>
      <c r="BD127" s="1033"/>
      <c r="BE127" s="1034"/>
      <c r="BF127" s="1035" t="s">
        <v>448</v>
      </c>
      <c r="BG127" s="1033"/>
      <c r="BH127" s="1033"/>
      <c r="BI127" s="1033"/>
      <c r="BJ127" s="1033"/>
      <c r="BK127" s="1033"/>
      <c r="BL127" s="1034"/>
      <c r="BM127" s="1035" t="s">
        <v>449</v>
      </c>
      <c r="BN127" s="1033"/>
      <c r="BO127" s="1033"/>
      <c r="BP127" s="1033"/>
      <c r="BQ127" s="1033"/>
      <c r="BR127" s="1033"/>
      <c r="BS127" s="1034"/>
      <c r="BT127" s="1035" t="s">
        <v>450</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451</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x14ac:dyDescent="0.2">
      <c r="A128" s="1043" t="s">
        <v>452</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453</v>
      </c>
      <c r="X128" s="1045"/>
      <c r="Y128" s="1045"/>
      <c r="Z128" s="1046"/>
      <c r="AA128" s="1047">
        <v>1046530</v>
      </c>
      <c r="AB128" s="1048"/>
      <c r="AC128" s="1048"/>
      <c r="AD128" s="1048"/>
      <c r="AE128" s="1049"/>
      <c r="AF128" s="1050">
        <v>1078350</v>
      </c>
      <c r="AG128" s="1048"/>
      <c r="AH128" s="1048"/>
      <c r="AI128" s="1048"/>
      <c r="AJ128" s="1049"/>
      <c r="AK128" s="1050">
        <v>1097154</v>
      </c>
      <c r="AL128" s="1048"/>
      <c r="AM128" s="1048"/>
      <c r="AN128" s="1048"/>
      <c r="AO128" s="1049"/>
      <c r="AP128" s="1051"/>
      <c r="AQ128" s="1052"/>
      <c r="AR128" s="1052"/>
      <c r="AS128" s="1052"/>
      <c r="AT128" s="1053"/>
      <c r="AU128" s="235"/>
      <c r="AV128" s="235"/>
      <c r="AW128" s="235"/>
      <c r="AX128" s="888" t="s">
        <v>454</v>
      </c>
      <c r="AY128" s="889"/>
      <c r="AZ128" s="889"/>
      <c r="BA128" s="889"/>
      <c r="BB128" s="889"/>
      <c r="BC128" s="889"/>
      <c r="BD128" s="889"/>
      <c r="BE128" s="890"/>
      <c r="BF128" s="1054" t="s">
        <v>111</v>
      </c>
      <c r="BG128" s="1055"/>
      <c r="BH128" s="1055"/>
      <c r="BI128" s="1055"/>
      <c r="BJ128" s="1055"/>
      <c r="BK128" s="1055"/>
      <c r="BL128" s="1056"/>
      <c r="BM128" s="1054">
        <v>11.7</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455</v>
      </c>
      <c r="CQ128" s="1037"/>
      <c r="CR128" s="1037"/>
      <c r="CS128" s="1037"/>
      <c r="CT128" s="1037"/>
      <c r="CU128" s="1037"/>
      <c r="CV128" s="1037"/>
      <c r="CW128" s="1037"/>
      <c r="CX128" s="1037"/>
      <c r="CY128" s="1037"/>
      <c r="CZ128" s="1037"/>
      <c r="DA128" s="1037"/>
      <c r="DB128" s="1037"/>
      <c r="DC128" s="1037"/>
      <c r="DD128" s="1037"/>
      <c r="DE128" s="1037"/>
      <c r="DF128" s="1038"/>
      <c r="DG128" s="1039" t="s">
        <v>111</v>
      </c>
      <c r="DH128" s="1040"/>
      <c r="DI128" s="1040"/>
      <c r="DJ128" s="1040"/>
      <c r="DK128" s="1040"/>
      <c r="DL128" s="1040" t="s">
        <v>111</v>
      </c>
      <c r="DM128" s="1040"/>
      <c r="DN128" s="1040"/>
      <c r="DO128" s="1040"/>
      <c r="DP128" s="1040"/>
      <c r="DQ128" s="1040" t="s">
        <v>111</v>
      </c>
      <c r="DR128" s="1040"/>
      <c r="DS128" s="1040"/>
      <c r="DT128" s="1040"/>
      <c r="DU128" s="1040"/>
      <c r="DV128" s="1041" t="s">
        <v>111</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456</v>
      </c>
      <c r="X129" s="1074"/>
      <c r="Y129" s="1074"/>
      <c r="Z129" s="1075"/>
      <c r="AA129" s="958">
        <v>31443930</v>
      </c>
      <c r="AB129" s="959"/>
      <c r="AC129" s="959"/>
      <c r="AD129" s="959"/>
      <c r="AE129" s="960"/>
      <c r="AF129" s="961">
        <v>31889136</v>
      </c>
      <c r="AG129" s="959"/>
      <c r="AH129" s="959"/>
      <c r="AI129" s="959"/>
      <c r="AJ129" s="960"/>
      <c r="AK129" s="961">
        <v>32451438</v>
      </c>
      <c r="AL129" s="959"/>
      <c r="AM129" s="959"/>
      <c r="AN129" s="959"/>
      <c r="AO129" s="960"/>
      <c r="AP129" s="1076"/>
      <c r="AQ129" s="1077"/>
      <c r="AR129" s="1077"/>
      <c r="AS129" s="1077"/>
      <c r="AT129" s="1078"/>
      <c r="AU129" s="237"/>
      <c r="AV129" s="237"/>
      <c r="AW129" s="237"/>
      <c r="AX129" s="1067" t="s">
        <v>457</v>
      </c>
      <c r="AY129" s="950"/>
      <c r="AZ129" s="950"/>
      <c r="BA129" s="950"/>
      <c r="BB129" s="950"/>
      <c r="BC129" s="950"/>
      <c r="BD129" s="950"/>
      <c r="BE129" s="951"/>
      <c r="BF129" s="1068" t="s">
        <v>111</v>
      </c>
      <c r="BG129" s="1069"/>
      <c r="BH129" s="1069"/>
      <c r="BI129" s="1069"/>
      <c r="BJ129" s="1069"/>
      <c r="BK129" s="1069"/>
      <c r="BL129" s="1070"/>
      <c r="BM129" s="1068">
        <v>16.7</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459</v>
      </c>
      <c r="X130" s="1074"/>
      <c r="Y130" s="1074"/>
      <c r="Z130" s="1075"/>
      <c r="AA130" s="958">
        <v>3495798</v>
      </c>
      <c r="AB130" s="959"/>
      <c r="AC130" s="959"/>
      <c r="AD130" s="959"/>
      <c r="AE130" s="960"/>
      <c r="AF130" s="961">
        <v>3135358</v>
      </c>
      <c r="AG130" s="959"/>
      <c r="AH130" s="959"/>
      <c r="AI130" s="959"/>
      <c r="AJ130" s="960"/>
      <c r="AK130" s="961">
        <v>3221671</v>
      </c>
      <c r="AL130" s="959"/>
      <c r="AM130" s="959"/>
      <c r="AN130" s="959"/>
      <c r="AO130" s="960"/>
      <c r="AP130" s="1076"/>
      <c r="AQ130" s="1077"/>
      <c r="AR130" s="1077"/>
      <c r="AS130" s="1077"/>
      <c r="AT130" s="1078"/>
      <c r="AU130" s="237"/>
      <c r="AV130" s="237"/>
      <c r="AW130" s="237"/>
      <c r="AX130" s="1067" t="s">
        <v>460</v>
      </c>
      <c r="AY130" s="950"/>
      <c r="AZ130" s="950"/>
      <c r="BA130" s="950"/>
      <c r="BB130" s="950"/>
      <c r="BC130" s="950"/>
      <c r="BD130" s="950"/>
      <c r="BE130" s="951"/>
      <c r="BF130" s="1104">
        <v>7.5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461</v>
      </c>
      <c r="X131" s="1112"/>
      <c r="Y131" s="1112"/>
      <c r="Z131" s="1113"/>
      <c r="AA131" s="1005">
        <v>27948132</v>
      </c>
      <c r="AB131" s="984"/>
      <c r="AC131" s="984"/>
      <c r="AD131" s="984"/>
      <c r="AE131" s="985"/>
      <c r="AF131" s="983">
        <v>28753778</v>
      </c>
      <c r="AG131" s="984"/>
      <c r="AH131" s="984"/>
      <c r="AI131" s="984"/>
      <c r="AJ131" s="985"/>
      <c r="AK131" s="983">
        <v>29229767</v>
      </c>
      <c r="AL131" s="984"/>
      <c r="AM131" s="984"/>
      <c r="AN131" s="984"/>
      <c r="AO131" s="985"/>
      <c r="AP131" s="1114"/>
      <c r="AQ131" s="1115"/>
      <c r="AR131" s="1115"/>
      <c r="AS131" s="1115"/>
      <c r="AT131" s="1116"/>
      <c r="AU131" s="237"/>
      <c r="AV131" s="237"/>
      <c r="AW131" s="237"/>
      <c r="AX131" s="1086" t="s">
        <v>462</v>
      </c>
      <c r="AY131" s="1037"/>
      <c r="AZ131" s="1037"/>
      <c r="BA131" s="1037"/>
      <c r="BB131" s="1037"/>
      <c r="BC131" s="1037"/>
      <c r="BD131" s="1037"/>
      <c r="BE131" s="1038"/>
      <c r="BF131" s="1087">
        <v>44.2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464</v>
      </c>
      <c r="W132" s="1097"/>
      <c r="X132" s="1097"/>
      <c r="Y132" s="1097"/>
      <c r="Z132" s="1098"/>
      <c r="AA132" s="1099">
        <v>8.3227959560000002</v>
      </c>
      <c r="AB132" s="1100"/>
      <c r="AC132" s="1100"/>
      <c r="AD132" s="1100"/>
      <c r="AE132" s="1101"/>
      <c r="AF132" s="1102">
        <v>8.0971168379999998</v>
      </c>
      <c r="AG132" s="1100"/>
      <c r="AH132" s="1100"/>
      <c r="AI132" s="1100"/>
      <c r="AJ132" s="1101"/>
      <c r="AK132" s="1102">
        <v>6.2929341860000001</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465</v>
      </c>
      <c r="W133" s="1080"/>
      <c r="X133" s="1080"/>
      <c r="Y133" s="1080"/>
      <c r="Z133" s="1081"/>
      <c r="AA133" s="1082">
        <v>9.8000000000000007</v>
      </c>
      <c r="AB133" s="1083"/>
      <c r="AC133" s="1083"/>
      <c r="AD133" s="1083"/>
      <c r="AE133" s="1084"/>
      <c r="AF133" s="1082">
        <v>8.6999999999999993</v>
      </c>
      <c r="AG133" s="1083"/>
      <c r="AH133" s="1083"/>
      <c r="AI133" s="1083"/>
      <c r="AJ133" s="1084"/>
      <c r="AK133" s="1082">
        <v>7.5</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blackAndWhite="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20" t="s">
        <v>468</v>
      </c>
      <c r="L7" s="256"/>
      <c r="M7" s="257" t="s">
        <v>469</v>
      </c>
      <c r="N7" s="258"/>
    </row>
    <row r="8" spans="1:16" x14ac:dyDescent="0.15">
      <c r="A8" s="250"/>
      <c r="B8" s="246"/>
      <c r="C8" s="246"/>
      <c r="D8" s="246"/>
      <c r="E8" s="246"/>
      <c r="F8" s="246"/>
      <c r="G8" s="259"/>
      <c r="H8" s="260"/>
      <c r="I8" s="260"/>
      <c r="J8" s="261"/>
      <c r="K8" s="1121"/>
      <c r="L8" s="262" t="s">
        <v>470</v>
      </c>
      <c r="M8" s="263" t="s">
        <v>471</v>
      </c>
      <c r="N8" s="264" t="s">
        <v>472</v>
      </c>
    </row>
    <row r="9" spans="1:16" x14ac:dyDescent="0.15">
      <c r="A9" s="250"/>
      <c r="B9" s="246"/>
      <c r="C9" s="246"/>
      <c r="D9" s="246"/>
      <c r="E9" s="246"/>
      <c r="F9" s="246"/>
      <c r="G9" s="1122" t="s">
        <v>473</v>
      </c>
      <c r="H9" s="1123"/>
      <c r="I9" s="1123"/>
      <c r="J9" s="1124"/>
      <c r="K9" s="265">
        <v>10802865</v>
      </c>
      <c r="L9" s="266">
        <v>55136</v>
      </c>
      <c r="M9" s="267">
        <v>56186</v>
      </c>
      <c r="N9" s="268">
        <v>-1.9</v>
      </c>
    </row>
    <row r="10" spans="1:16" x14ac:dyDescent="0.15">
      <c r="A10" s="250"/>
      <c r="B10" s="246"/>
      <c r="C10" s="246"/>
      <c r="D10" s="246"/>
      <c r="E10" s="246"/>
      <c r="F10" s="246"/>
      <c r="G10" s="1122" t="s">
        <v>474</v>
      </c>
      <c r="H10" s="1123"/>
      <c r="I10" s="1123"/>
      <c r="J10" s="1124"/>
      <c r="K10" s="269">
        <v>603384</v>
      </c>
      <c r="L10" s="270">
        <v>3080</v>
      </c>
      <c r="M10" s="271">
        <v>3767</v>
      </c>
      <c r="N10" s="272">
        <v>-18.2</v>
      </c>
    </row>
    <row r="11" spans="1:16" ht="13.5" customHeight="1" x14ac:dyDescent="0.15">
      <c r="A11" s="250"/>
      <c r="B11" s="246"/>
      <c r="C11" s="246"/>
      <c r="D11" s="246"/>
      <c r="E11" s="246"/>
      <c r="F11" s="246"/>
      <c r="G11" s="1122" t="s">
        <v>475</v>
      </c>
      <c r="H11" s="1123"/>
      <c r="I11" s="1123"/>
      <c r="J11" s="1124"/>
      <c r="K11" s="269">
        <v>34465</v>
      </c>
      <c r="L11" s="270">
        <v>176</v>
      </c>
      <c r="M11" s="271">
        <v>1509</v>
      </c>
      <c r="N11" s="272">
        <v>-88.3</v>
      </c>
    </row>
    <row r="12" spans="1:16" ht="13.5" customHeight="1" x14ac:dyDescent="0.15">
      <c r="A12" s="250"/>
      <c r="B12" s="246"/>
      <c r="C12" s="246"/>
      <c r="D12" s="246"/>
      <c r="E12" s="246"/>
      <c r="F12" s="246"/>
      <c r="G12" s="1122" t="s">
        <v>476</v>
      </c>
      <c r="H12" s="1123"/>
      <c r="I12" s="1123"/>
      <c r="J12" s="1124"/>
      <c r="K12" s="269">
        <v>103088</v>
      </c>
      <c r="L12" s="270">
        <v>526</v>
      </c>
      <c r="M12" s="271">
        <v>918</v>
      </c>
      <c r="N12" s="272">
        <v>-42.7</v>
      </c>
    </row>
    <row r="13" spans="1:16" ht="13.5" customHeight="1" x14ac:dyDescent="0.15">
      <c r="A13" s="250"/>
      <c r="B13" s="246"/>
      <c r="C13" s="246"/>
      <c r="D13" s="246"/>
      <c r="E13" s="246"/>
      <c r="F13" s="246"/>
      <c r="G13" s="1122" t="s">
        <v>477</v>
      </c>
      <c r="H13" s="1123"/>
      <c r="I13" s="1123"/>
      <c r="J13" s="1124"/>
      <c r="K13" s="269" t="s">
        <v>478</v>
      </c>
      <c r="L13" s="270" t="s">
        <v>478</v>
      </c>
      <c r="M13" s="271">
        <v>18</v>
      </c>
      <c r="N13" s="272" t="s">
        <v>478</v>
      </c>
    </row>
    <row r="14" spans="1:16" ht="13.5" customHeight="1" x14ac:dyDescent="0.15">
      <c r="A14" s="250"/>
      <c r="B14" s="246"/>
      <c r="C14" s="246"/>
      <c r="D14" s="246"/>
      <c r="E14" s="246"/>
      <c r="F14" s="246"/>
      <c r="G14" s="1122" t="s">
        <v>479</v>
      </c>
      <c r="H14" s="1123"/>
      <c r="I14" s="1123"/>
      <c r="J14" s="1124"/>
      <c r="K14" s="269">
        <v>443931</v>
      </c>
      <c r="L14" s="270">
        <v>2266</v>
      </c>
      <c r="M14" s="271">
        <v>2305</v>
      </c>
      <c r="N14" s="272">
        <v>-1.7</v>
      </c>
    </row>
    <row r="15" spans="1:16" ht="13.5" customHeight="1" x14ac:dyDescent="0.15">
      <c r="A15" s="250"/>
      <c r="B15" s="246"/>
      <c r="C15" s="246"/>
      <c r="D15" s="246"/>
      <c r="E15" s="246"/>
      <c r="F15" s="246"/>
      <c r="G15" s="1122" t="s">
        <v>480</v>
      </c>
      <c r="H15" s="1123"/>
      <c r="I15" s="1123"/>
      <c r="J15" s="1124"/>
      <c r="K15" s="269">
        <v>73507</v>
      </c>
      <c r="L15" s="270">
        <v>375</v>
      </c>
      <c r="M15" s="271">
        <v>1282</v>
      </c>
      <c r="N15" s="272">
        <v>-70.7</v>
      </c>
    </row>
    <row r="16" spans="1:16" x14ac:dyDescent="0.15">
      <c r="A16" s="250"/>
      <c r="B16" s="246"/>
      <c r="C16" s="246"/>
      <c r="D16" s="246"/>
      <c r="E16" s="246"/>
      <c r="F16" s="246"/>
      <c r="G16" s="1125" t="s">
        <v>481</v>
      </c>
      <c r="H16" s="1126"/>
      <c r="I16" s="1126"/>
      <c r="J16" s="1127"/>
      <c r="K16" s="270">
        <v>-1103947</v>
      </c>
      <c r="L16" s="270">
        <v>-5634</v>
      </c>
      <c r="M16" s="271">
        <v>-4349</v>
      </c>
      <c r="N16" s="272">
        <v>29.5</v>
      </c>
    </row>
    <row r="17" spans="1:16" x14ac:dyDescent="0.15">
      <c r="A17" s="250"/>
      <c r="B17" s="246"/>
      <c r="C17" s="246"/>
      <c r="D17" s="246"/>
      <c r="E17" s="246"/>
      <c r="F17" s="246"/>
      <c r="G17" s="1125" t="s">
        <v>170</v>
      </c>
      <c r="H17" s="1126"/>
      <c r="I17" s="1126"/>
      <c r="J17" s="1127"/>
      <c r="K17" s="270">
        <v>10957293</v>
      </c>
      <c r="L17" s="270">
        <v>55924</v>
      </c>
      <c r="M17" s="271">
        <v>61636</v>
      </c>
      <c r="N17" s="272">
        <v>-9.3000000000000007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17" t="s">
        <v>486</v>
      </c>
      <c r="H21" s="1118"/>
      <c r="I21" s="1118"/>
      <c r="J21" s="1119"/>
      <c r="K21" s="282">
        <v>6.16</v>
      </c>
      <c r="L21" s="283">
        <v>6.07</v>
      </c>
      <c r="M21" s="284">
        <v>0.09</v>
      </c>
      <c r="N21" s="251"/>
      <c r="O21" s="285"/>
      <c r="P21" s="281"/>
    </row>
    <row r="22" spans="1:16" s="286" customFormat="1" x14ac:dyDescent="0.15">
      <c r="A22" s="281"/>
      <c r="B22" s="251"/>
      <c r="C22" s="251"/>
      <c r="D22" s="251"/>
      <c r="E22" s="251"/>
      <c r="F22" s="251"/>
      <c r="G22" s="1117" t="s">
        <v>487</v>
      </c>
      <c r="H22" s="1118"/>
      <c r="I22" s="1118"/>
      <c r="J22" s="1119"/>
      <c r="K22" s="287">
        <v>101.6</v>
      </c>
      <c r="L22" s="288">
        <v>100.6</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20" t="s">
        <v>468</v>
      </c>
      <c r="L30" s="256"/>
      <c r="M30" s="257" t="s">
        <v>469</v>
      </c>
      <c r="N30" s="258"/>
    </row>
    <row r="31" spans="1:16" x14ac:dyDescent="0.15">
      <c r="A31" s="250"/>
      <c r="B31" s="246"/>
      <c r="C31" s="246"/>
      <c r="D31" s="246"/>
      <c r="E31" s="246"/>
      <c r="F31" s="246"/>
      <c r="G31" s="259"/>
      <c r="H31" s="260"/>
      <c r="I31" s="260"/>
      <c r="J31" s="261"/>
      <c r="K31" s="1121"/>
      <c r="L31" s="262" t="s">
        <v>470</v>
      </c>
      <c r="M31" s="263" t="s">
        <v>471</v>
      </c>
      <c r="N31" s="264" t="s">
        <v>472</v>
      </c>
    </row>
    <row r="32" spans="1:16" ht="27" customHeight="1" x14ac:dyDescent="0.15">
      <c r="A32" s="250"/>
      <c r="B32" s="246"/>
      <c r="C32" s="246"/>
      <c r="D32" s="246"/>
      <c r="E32" s="246"/>
      <c r="F32" s="246"/>
      <c r="G32" s="1133" t="s">
        <v>491</v>
      </c>
      <c r="H32" s="1134"/>
      <c r="I32" s="1134"/>
      <c r="J32" s="1135"/>
      <c r="K32" s="296">
        <v>5391026</v>
      </c>
      <c r="L32" s="296">
        <v>27515</v>
      </c>
      <c r="M32" s="297">
        <v>26755</v>
      </c>
      <c r="N32" s="298">
        <v>2.8</v>
      </c>
    </row>
    <row r="33" spans="1:16" ht="13.5" customHeight="1" x14ac:dyDescent="0.15">
      <c r="A33" s="250"/>
      <c r="B33" s="246"/>
      <c r="C33" s="246"/>
      <c r="D33" s="246"/>
      <c r="E33" s="246"/>
      <c r="F33" s="246"/>
      <c r="G33" s="1133" t="s">
        <v>492</v>
      </c>
      <c r="H33" s="1134"/>
      <c r="I33" s="1134"/>
      <c r="J33" s="1135"/>
      <c r="K33" s="296" t="s">
        <v>478</v>
      </c>
      <c r="L33" s="296" t="s">
        <v>478</v>
      </c>
      <c r="M33" s="297" t="s">
        <v>478</v>
      </c>
      <c r="N33" s="298" t="s">
        <v>478</v>
      </c>
    </row>
    <row r="34" spans="1:16" ht="27" customHeight="1" x14ac:dyDescent="0.15">
      <c r="A34" s="250"/>
      <c r="B34" s="246"/>
      <c r="C34" s="246"/>
      <c r="D34" s="246"/>
      <c r="E34" s="246"/>
      <c r="F34" s="246"/>
      <c r="G34" s="1133" t="s">
        <v>493</v>
      </c>
      <c r="H34" s="1134"/>
      <c r="I34" s="1134"/>
      <c r="J34" s="1135"/>
      <c r="K34" s="296" t="s">
        <v>478</v>
      </c>
      <c r="L34" s="296" t="s">
        <v>478</v>
      </c>
      <c r="M34" s="297">
        <v>35</v>
      </c>
      <c r="N34" s="298" t="s">
        <v>478</v>
      </c>
    </row>
    <row r="35" spans="1:16" ht="27" customHeight="1" x14ac:dyDescent="0.15">
      <c r="A35" s="250"/>
      <c r="B35" s="246"/>
      <c r="C35" s="246"/>
      <c r="D35" s="246"/>
      <c r="E35" s="246"/>
      <c r="F35" s="246"/>
      <c r="G35" s="1133" t="s">
        <v>494</v>
      </c>
      <c r="H35" s="1134"/>
      <c r="I35" s="1134"/>
      <c r="J35" s="1135"/>
      <c r="K35" s="296">
        <v>471121</v>
      </c>
      <c r="L35" s="296">
        <v>2405</v>
      </c>
      <c r="M35" s="297">
        <v>6876</v>
      </c>
      <c r="N35" s="298">
        <v>-65</v>
      </c>
    </row>
    <row r="36" spans="1:16" ht="27" customHeight="1" x14ac:dyDescent="0.15">
      <c r="A36" s="250"/>
      <c r="B36" s="246"/>
      <c r="C36" s="246"/>
      <c r="D36" s="246"/>
      <c r="E36" s="246"/>
      <c r="F36" s="246"/>
      <c r="G36" s="1133" t="s">
        <v>495</v>
      </c>
      <c r="H36" s="1134"/>
      <c r="I36" s="1134"/>
      <c r="J36" s="1135"/>
      <c r="K36" s="296">
        <v>23310</v>
      </c>
      <c r="L36" s="296">
        <v>119</v>
      </c>
      <c r="M36" s="297">
        <v>711</v>
      </c>
      <c r="N36" s="298">
        <v>-83.3</v>
      </c>
    </row>
    <row r="37" spans="1:16" ht="13.5" customHeight="1" x14ac:dyDescent="0.15">
      <c r="A37" s="250"/>
      <c r="B37" s="246"/>
      <c r="C37" s="246"/>
      <c r="D37" s="246"/>
      <c r="E37" s="246"/>
      <c r="F37" s="246"/>
      <c r="G37" s="1133" t="s">
        <v>496</v>
      </c>
      <c r="H37" s="1134"/>
      <c r="I37" s="1134"/>
      <c r="J37" s="1135"/>
      <c r="K37" s="296">
        <v>272778</v>
      </c>
      <c r="L37" s="296">
        <v>1392</v>
      </c>
      <c r="M37" s="297">
        <v>1771</v>
      </c>
      <c r="N37" s="298">
        <v>-21.4</v>
      </c>
    </row>
    <row r="38" spans="1:16" ht="27" customHeight="1" x14ac:dyDescent="0.15">
      <c r="A38" s="250"/>
      <c r="B38" s="246"/>
      <c r="C38" s="246"/>
      <c r="D38" s="246"/>
      <c r="E38" s="246"/>
      <c r="F38" s="246"/>
      <c r="G38" s="1136" t="s">
        <v>497</v>
      </c>
      <c r="H38" s="1137"/>
      <c r="I38" s="1137"/>
      <c r="J38" s="1138"/>
      <c r="K38" s="299" t="s">
        <v>478</v>
      </c>
      <c r="L38" s="299" t="s">
        <v>478</v>
      </c>
      <c r="M38" s="300">
        <v>0</v>
      </c>
      <c r="N38" s="301" t="s">
        <v>478</v>
      </c>
      <c r="O38" s="295"/>
    </row>
    <row r="39" spans="1:16" x14ac:dyDescent="0.15">
      <c r="A39" s="250"/>
      <c r="B39" s="246"/>
      <c r="C39" s="246"/>
      <c r="D39" s="246"/>
      <c r="E39" s="246"/>
      <c r="F39" s="246"/>
      <c r="G39" s="1136" t="s">
        <v>498</v>
      </c>
      <c r="H39" s="1137"/>
      <c r="I39" s="1137"/>
      <c r="J39" s="1138"/>
      <c r="K39" s="302">
        <v>-1097154</v>
      </c>
      <c r="L39" s="302">
        <v>-5600</v>
      </c>
      <c r="M39" s="303">
        <v>-7763</v>
      </c>
      <c r="N39" s="304">
        <v>-27.9</v>
      </c>
      <c r="O39" s="295"/>
    </row>
    <row r="40" spans="1:16" ht="27" customHeight="1" x14ac:dyDescent="0.15">
      <c r="A40" s="250"/>
      <c r="B40" s="246"/>
      <c r="C40" s="246"/>
      <c r="D40" s="246"/>
      <c r="E40" s="246"/>
      <c r="F40" s="246"/>
      <c r="G40" s="1133" t="s">
        <v>499</v>
      </c>
      <c r="H40" s="1134"/>
      <c r="I40" s="1134"/>
      <c r="J40" s="1135"/>
      <c r="K40" s="302">
        <v>-3221671</v>
      </c>
      <c r="L40" s="302">
        <v>-16443</v>
      </c>
      <c r="M40" s="303">
        <v>-22050</v>
      </c>
      <c r="N40" s="304">
        <v>-25.4</v>
      </c>
      <c r="O40" s="295"/>
    </row>
    <row r="41" spans="1:16" x14ac:dyDescent="0.15">
      <c r="A41" s="250"/>
      <c r="B41" s="246"/>
      <c r="C41" s="246"/>
      <c r="D41" s="246"/>
      <c r="E41" s="246"/>
      <c r="F41" s="246"/>
      <c r="G41" s="1139" t="s">
        <v>281</v>
      </c>
      <c r="H41" s="1140"/>
      <c r="I41" s="1140"/>
      <c r="J41" s="1141"/>
      <c r="K41" s="296">
        <v>1839410</v>
      </c>
      <c r="L41" s="302">
        <v>9388</v>
      </c>
      <c r="M41" s="303">
        <v>6336</v>
      </c>
      <c r="N41" s="304">
        <v>48.2</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28" t="s">
        <v>468</v>
      </c>
      <c r="J49" s="1130" t="s">
        <v>503</v>
      </c>
      <c r="K49" s="1131"/>
      <c r="L49" s="1131"/>
      <c r="M49" s="1131"/>
      <c r="N49" s="1132"/>
    </row>
    <row r="50" spans="1:14" x14ac:dyDescent="0.15">
      <c r="A50" s="250"/>
      <c r="B50" s="246"/>
      <c r="C50" s="246"/>
      <c r="D50" s="246"/>
      <c r="E50" s="246"/>
      <c r="F50" s="246"/>
      <c r="G50" s="314"/>
      <c r="H50" s="315"/>
      <c r="I50" s="1129"/>
      <c r="J50" s="316" t="s">
        <v>504</v>
      </c>
      <c r="K50" s="317" t="s">
        <v>505</v>
      </c>
      <c r="L50" s="318" t="s">
        <v>506</v>
      </c>
      <c r="M50" s="319" t="s">
        <v>507</v>
      </c>
      <c r="N50" s="320" t="s">
        <v>508</v>
      </c>
    </row>
    <row r="51" spans="1:14" x14ac:dyDescent="0.15">
      <c r="A51" s="250"/>
      <c r="B51" s="246"/>
      <c r="C51" s="246"/>
      <c r="D51" s="246"/>
      <c r="E51" s="246"/>
      <c r="F51" s="246"/>
      <c r="G51" s="312" t="s">
        <v>509</v>
      </c>
      <c r="H51" s="313"/>
      <c r="I51" s="321">
        <v>9707580</v>
      </c>
      <c r="J51" s="322">
        <v>50311</v>
      </c>
      <c r="K51" s="323">
        <v>28.6</v>
      </c>
      <c r="L51" s="324">
        <v>39425</v>
      </c>
      <c r="M51" s="325">
        <v>2.1</v>
      </c>
      <c r="N51" s="326">
        <v>26.5</v>
      </c>
    </row>
    <row r="52" spans="1:14" x14ac:dyDescent="0.15">
      <c r="A52" s="250"/>
      <c r="B52" s="246"/>
      <c r="C52" s="246"/>
      <c r="D52" s="246"/>
      <c r="E52" s="246"/>
      <c r="F52" s="246"/>
      <c r="G52" s="327"/>
      <c r="H52" s="328" t="s">
        <v>510</v>
      </c>
      <c r="I52" s="329">
        <v>5955808</v>
      </c>
      <c r="J52" s="330">
        <v>30867</v>
      </c>
      <c r="K52" s="331">
        <v>36.1</v>
      </c>
      <c r="L52" s="332">
        <v>22414</v>
      </c>
      <c r="M52" s="333">
        <v>-0.1</v>
      </c>
      <c r="N52" s="334">
        <v>36.200000000000003</v>
      </c>
    </row>
    <row r="53" spans="1:14" x14ac:dyDescent="0.15">
      <c r="A53" s="250"/>
      <c r="B53" s="246"/>
      <c r="C53" s="246"/>
      <c r="D53" s="246"/>
      <c r="E53" s="246"/>
      <c r="F53" s="246"/>
      <c r="G53" s="312" t="s">
        <v>511</v>
      </c>
      <c r="H53" s="313"/>
      <c r="I53" s="321">
        <v>6476800</v>
      </c>
      <c r="J53" s="322">
        <v>33504</v>
      </c>
      <c r="K53" s="323">
        <v>-33.4</v>
      </c>
      <c r="L53" s="324">
        <v>43141</v>
      </c>
      <c r="M53" s="325">
        <v>9.4</v>
      </c>
      <c r="N53" s="326">
        <v>-42.8</v>
      </c>
    </row>
    <row r="54" spans="1:14" x14ac:dyDescent="0.15">
      <c r="A54" s="250"/>
      <c r="B54" s="246"/>
      <c r="C54" s="246"/>
      <c r="D54" s="246"/>
      <c r="E54" s="246"/>
      <c r="F54" s="246"/>
      <c r="G54" s="327"/>
      <c r="H54" s="328" t="s">
        <v>510</v>
      </c>
      <c r="I54" s="329">
        <v>2829844</v>
      </c>
      <c r="J54" s="330">
        <v>14639</v>
      </c>
      <c r="K54" s="331">
        <v>-52.6</v>
      </c>
      <c r="L54" s="332">
        <v>21887</v>
      </c>
      <c r="M54" s="333">
        <v>-2.4</v>
      </c>
      <c r="N54" s="334">
        <v>-50.2</v>
      </c>
    </row>
    <row r="55" spans="1:14" x14ac:dyDescent="0.15">
      <c r="A55" s="250"/>
      <c r="B55" s="246"/>
      <c r="C55" s="246"/>
      <c r="D55" s="246"/>
      <c r="E55" s="246"/>
      <c r="F55" s="246"/>
      <c r="G55" s="312" t="s">
        <v>512</v>
      </c>
      <c r="H55" s="313"/>
      <c r="I55" s="321">
        <v>13824262</v>
      </c>
      <c r="J55" s="322">
        <v>71222</v>
      </c>
      <c r="K55" s="323">
        <v>112.6</v>
      </c>
      <c r="L55" s="324">
        <v>45117</v>
      </c>
      <c r="M55" s="325">
        <v>4.5999999999999996</v>
      </c>
      <c r="N55" s="326">
        <v>108</v>
      </c>
    </row>
    <row r="56" spans="1:14" x14ac:dyDescent="0.15">
      <c r="A56" s="250"/>
      <c r="B56" s="246"/>
      <c r="C56" s="246"/>
      <c r="D56" s="246"/>
      <c r="E56" s="246"/>
      <c r="F56" s="246"/>
      <c r="G56" s="327"/>
      <c r="H56" s="328" t="s">
        <v>510</v>
      </c>
      <c r="I56" s="329">
        <v>5622302</v>
      </c>
      <c r="J56" s="330">
        <v>28966</v>
      </c>
      <c r="K56" s="331">
        <v>97.9</v>
      </c>
      <c r="L56" s="332">
        <v>25589</v>
      </c>
      <c r="M56" s="333">
        <v>16.899999999999999</v>
      </c>
      <c r="N56" s="334">
        <v>81</v>
      </c>
    </row>
    <row r="57" spans="1:14" x14ac:dyDescent="0.15">
      <c r="A57" s="250"/>
      <c r="B57" s="246"/>
      <c r="C57" s="246"/>
      <c r="D57" s="246"/>
      <c r="E57" s="246"/>
      <c r="F57" s="246"/>
      <c r="G57" s="312" t="s">
        <v>513</v>
      </c>
      <c r="H57" s="313"/>
      <c r="I57" s="321">
        <v>7981891</v>
      </c>
      <c r="J57" s="322">
        <v>40896</v>
      </c>
      <c r="K57" s="323">
        <v>-42.6</v>
      </c>
      <c r="L57" s="324">
        <v>39951</v>
      </c>
      <c r="M57" s="325">
        <v>-11.5</v>
      </c>
      <c r="N57" s="326">
        <v>-31.1</v>
      </c>
    </row>
    <row r="58" spans="1:14" x14ac:dyDescent="0.15">
      <c r="A58" s="250"/>
      <c r="B58" s="246"/>
      <c r="C58" s="246"/>
      <c r="D58" s="246"/>
      <c r="E58" s="246"/>
      <c r="F58" s="246"/>
      <c r="G58" s="327"/>
      <c r="H58" s="328" t="s">
        <v>510</v>
      </c>
      <c r="I58" s="329">
        <v>3368909</v>
      </c>
      <c r="J58" s="330">
        <v>17261</v>
      </c>
      <c r="K58" s="331">
        <v>-40.4</v>
      </c>
      <c r="L58" s="332">
        <v>22555</v>
      </c>
      <c r="M58" s="333">
        <v>-11.9</v>
      </c>
      <c r="N58" s="334">
        <v>-28.5</v>
      </c>
    </row>
    <row r="59" spans="1:14" x14ac:dyDescent="0.15">
      <c r="A59" s="250"/>
      <c r="B59" s="246"/>
      <c r="C59" s="246"/>
      <c r="D59" s="246"/>
      <c r="E59" s="246"/>
      <c r="F59" s="246"/>
      <c r="G59" s="312" t="s">
        <v>514</v>
      </c>
      <c r="H59" s="313"/>
      <c r="I59" s="321">
        <v>6126984</v>
      </c>
      <c r="J59" s="322">
        <v>31271</v>
      </c>
      <c r="K59" s="323">
        <v>-23.5</v>
      </c>
      <c r="L59" s="324">
        <v>39893</v>
      </c>
      <c r="M59" s="325">
        <v>-0.1</v>
      </c>
      <c r="N59" s="326">
        <v>-23.4</v>
      </c>
    </row>
    <row r="60" spans="1:14" x14ac:dyDescent="0.15">
      <c r="A60" s="250"/>
      <c r="B60" s="246"/>
      <c r="C60" s="246"/>
      <c r="D60" s="246"/>
      <c r="E60" s="246"/>
      <c r="F60" s="246"/>
      <c r="G60" s="327"/>
      <c r="H60" s="328" t="s">
        <v>510</v>
      </c>
      <c r="I60" s="335">
        <v>3201674</v>
      </c>
      <c r="J60" s="330">
        <v>16341</v>
      </c>
      <c r="K60" s="331">
        <v>-5.3</v>
      </c>
      <c r="L60" s="332">
        <v>26170</v>
      </c>
      <c r="M60" s="333">
        <v>16</v>
      </c>
      <c r="N60" s="334">
        <v>-21.3</v>
      </c>
    </row>
    <row r="61" spans="1:14" x14ac:dyDescent="0.15">
      <c r="A61" s="250"/>
      <c r="B61" s="246"/>
      <c r="C61" s="246"/>
      <c r="D61" s="246"/>
      <c r="E61" s="246"/>
      <c r="F61" s="246"/>
      <c r="G61" s="312" t="s">
        <v>515</v>
      </c>
      <c r="H61" s="336"/>
      <c r="I61" s="337">
        <v>8823503</v>
      </c>
      <c r="J61" s="338">
        <v>45441</v>
      </c>
      <c r="K61" s="339">
        <v>8.3000000000000007</v>
      </c>
      <c r="L61" s="340">
        <v>41505</v>
      </c>
      <c r="M61" s="341">
        <v>0.9</v>
      </c>
      <c r="N61" s="326">
        <v>7.4</v>
      </c>
    </row>
    <row r="62" spans="1:14" x14ac:dyDescent="0.15">
      <c r="A62" s="250"/>
      <c r="B62" s="246"/>
      <c r="C62" s="246"/>
      <c r="D62" s="246"/>
      <c r="E62" s="246"/>
      <c r="F62" s="246"/>
      <c r="G62" s="327"/>
      <c r="H62" s="328" t="s">
        <v>510</v>
      </c>
      <c r="I62" s="329">
        <v>4195707</v>
      </c>
      <c r="J62" s="330">
        <v>21615</v>
      </c>
      <c r="K62" s="331">
        <v>7.1</v>
      </c>
      <c r="L62" s="332">
        <v>23723</v>
      </c>
      <c r="M62" s="333">
        <v>3.7</v>
      </c>
      <c r="N62" s="334">
        <v>3.4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2" t="s">
        <v>3</v>
      </c>
      <c r="D47" s="1142"/>
      <c r="E47" s="1143"/>
      <c r="F47" s="11">
        <v>4.66</v>
      </c>
      <c r="G47" s="12">
        <v>7.76</v>
      </c>
      <c r="H47" s="12">
        <v>3.6</v>
      </c>
      <c r="I47" s="12">
        <v>7.09</v>
      </c>
      <c r="J47" s="13">
        <v>5.79</v>
      </c>
    </row>
    <row r="48" spans="2:10" ht="57.75" customHeight="1" x14ac:dyDescent="0.15">
      <c r="B48" s="14"/>
      <c r="C48" s="1144" t="s">
        <v>4</v>
      </c>
      <c r="D48" s="1144"/>
      <c r="E48" s="1145"/>
      <c r="F48" s="15">
        <v>5.14</v>
      </c>
      <c r="G48" s="16">
        <v>7.1</v>
      </c>
      <c r="H48" s="16">
        <v>6.11</v>
      </c>
      <c r="I48" s="16">
        <v>4.8</v>
      </c>
      <c r="J48" s="17">
        <v>4.54</v>
      </c>
    </row>
    <row r="49" spans="2:10" ht="57.75" customHeight="1" thickBot="1" x14ac:dyDescent="0.2">
      <c r="B49" s="18"/>
      <c r="C49" s="1146" t="s">
        <v>5</v>
      </c>
      <c r="D49" s="1146"/>
      <c r="E49" s="1147"/>
      <c r="F49" s="19" t="s">
        <v>522</v>
      </c>
      <c r="G49" s="20">
        <v>2.63</v>
      </c>
      <c r="H49" s="20" t="s">
        <v>523</v>
      </c>
      <c r="I49" s="20">
        <v>0.1</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2018-10-19T11:21:19Z</cp:lastPrinted>
  <dcterms:created xsi:type="dcterms:W3CDTF">2018-01-24T04:23:07Z</dcterms:created>
  <dcterms:modified xsi:type="dcterms:W3CDTF">2018-10-19T11:21:35Z</dcterms:modified>
  <cp:category/>
</cp:coreProperties>
</file>