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13264\財政課文書箱\財政課文書箱\yosan kanri\02 決算\平成27年度\平成26年度財政状況資料集の作成及び提出について\県回答\280419  差替え版送付\"/>
    </mc:Choice>
  </mc:AlternateContent>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CO34" i="9"/>
  <c r="CO35" i="9" s="1"/>
  <c r="CO36" i="9" s="1"/>
  <c r="CO37" i="9" s="1"/>
  <c r="BW34" i="9"/>
  <c r="BW35" i="9" s="1"/>
  <c r="BW36" i="9" s="1"/>
  <c r="BW37" i="9" s="1"/>
  <c r="BW38" i="9" s="1"/>
  <c r="BW39" i="9" s="1"/>
  <c r="BW40" i="9" s="1"/>
  <c r="BW41" i="9" s="1"/>
  <c r="BW42" i="9" s="1"/>
  <c r="BE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<sst xmlns="http://schemas.openxmlformats.org/spreadsheetml/2006/main" count="977" uniqueCount="545">
  <si>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</si>
  <si>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</si>
  <si>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</si>
  <si>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</si>
  <si>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</si>
  <si>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</si>
  <si>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</si>
  <si>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</si>
  <si>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</si>
  <si>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</si>
  <si>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</si>
  <si>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</si>
  <si>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</si>
  <si>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</si>
  <si>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</si>
  <si>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</si>
  <si>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</si>
  <si>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</si>
  <si>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</si>
  <si>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</si>
  <si>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</si>
  <si>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</si>
  <si>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</si>
  <si>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</si>
  <si>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</si>
  <si>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</si>
  <si>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</si>
  <si>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</si>
  <si>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</si>
  <si>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</si>
  <si>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</si>
  <si>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</si>
  <si>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</si>
  <si>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</si>
  <si>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</si>
  <si>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</si>
  <si>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</si>
  <si>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</si>
  <si>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</si>
  <si>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</si>
  <si>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</si>
  <si>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</si>
  <si>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</si>
  <si>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</si>
  <si>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</si>
  <si>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</si>
  <si>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</si>
  <si>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</si>
  <si>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</si>
  <si>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</si>
  <si>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</si>
  <si>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</si>
  <si>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</si>
  <si>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</si>
  <si>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</si>
  <si>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</si>
  <si>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</si>
  <si>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</si>
  <si>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</si>
  <si>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</si>
  <si>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</si>
  <si>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</si>
  <si>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</si>
  <si>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</si>
  <si>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</si>
  <si>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</si>
  <si>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</si>
  <si>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</si>
  <si>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</si>
  <si>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</si>
  <si>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</si>
  <si>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</si>
  <si>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</si>
  <si>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</si>
  <si>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</si>
  <si>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</si>
  <si>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</si>
  <si>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</si>
  <si>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</si>
  <si>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</si>
  <si>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</si>
  <si>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</si>
  <si>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</si>
  <si>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</si>
  <si>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</si>
  <si>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</si>
  <si>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</si>
  <si>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</si>
  <si>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</si>
  <si>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</si>
  <si>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</si>
  <si>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</si>
  <si>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</si>
  <si>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</si>
  <si>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</si>
  <si>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</si>
  <si>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</si>
  <si>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</si>
  <si>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</si>
  <si>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</si>
  <si>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</si>
  <si>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</si>
  <si>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</si>
  <si>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</si>
  <si>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</si>
  <si>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</si>
  <si>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</si>
  <si>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</si>
  <si>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</si>
  <si>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</si>
  <si>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</si>
  <si>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</si>
  <si>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</si>
  <si>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</si>
  <si>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</si>
  <si>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</si>
  <si>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</si>
  <si>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</si>
  <si>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</si>
  <si>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</si>
  <si>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</si>
  <si>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</si>
  <si>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</si>
  <si>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</si>
  <si>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</si>
  <si>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</si>
  <si>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</si>
  <si>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</si>
  <si>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</si>
  <si>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</si>
  <si>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</si>
  <si>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</si>
  <si>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</si>
  <si>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</si>
  <si>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</si>
  <si>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</si>
  <si>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</si>
  <si>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</si>
  <si>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</si>
  <si>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</si>
  <si>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</si>
  <si>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</si>
  <si>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</si>
  <si>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</si>
  <si>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</si>
  <si>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</si>
  <si>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</si>
  <si>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</si>
  <si>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</si>
  <si>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</si>
  <si>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</si>
  <si>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</si>
  <si>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</si>
  <si>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</si>
  <si>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</si>
  <si>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</si>
  <si>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</si>
  <si>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</si>
  <si>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</si>
  <si>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</si>
  <si>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</si>
  <si>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</si>
  <si>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</si>
  <si>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</si>
  <si>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</si>
  <si>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</si>
  <si>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</si>
  <si>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</si>
  <si>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</si>
  <si>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</si>
  <si>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</si>
  <si>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</si>
  <si>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</si>
  <si>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</si>
  <si>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</si>
  <si>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</si>
  <si>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</si>
  <si>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</si>
  <si>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</si>
  <si>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</si>
  <si>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</si>
  <si>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</si>
  <si>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</si>
  <si>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</si>
  <si>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</si>
  <si>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</si>
  <si>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</si>
  <si>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</si>
  <si>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</si>
  <si>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</si>
  <si>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</si>
  <si>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</si>
  <si>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</si>
  <si>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</si>
  <si>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千葉県八千代市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</si>
  <si>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</si>
  <si>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</si>
  <si>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</si>
  <si>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</si>
  <si>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</si>
  <si>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</si>
  <si>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</si>
  <si>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</si>
  <si>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</si>
  <si>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</si>
  <si>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</si>
  <si>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</si>
  <si>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</si>
  <si>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</si>
  <si>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</si>
  <si>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</si>
  <si>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</si>
  <si>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</si>
  <si>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</si>
  <si>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</si>
  <si>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</si>
  <si>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</si>
  <si>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</si>
  <si>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</si>
  <si>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</si>
  <si>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</si>
  <si>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</si>
  <si>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</si>
  <si>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</si>
  <si>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</si>
  <si>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</si>
  <si>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</si>
  <si>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</si>
  <si>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</si>
  <si>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</si>
  <si>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</si>
  <si>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</si>
  <si>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</si>
  <si>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</si>
  <si>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</si>
  <si>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</si>
  <si>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</si>
  <si>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</si>
  <si>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</si>
  <si>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</si>
  <si>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</si>
  <si>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</si>
  <si>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</si>
  <si>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</si>
  <si>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</si>
  <si>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</si>
  <si>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</si>
  <si>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</si>
  <si>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</si>
  <si>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</si>
  <si>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</si>
  <si>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</si>
  <si>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</si>
  <si>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</si>
  <si>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</si>
  <si>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</si>
  <si>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</si>
  <si>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</si>
  <si>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</si>
  <si>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</si>
  <si>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</si>
  <si>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</si>
  <si>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</si>
  <si>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</si>
  <si>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</si>
  <si>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</si>
  <si>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</si>
  <si>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</si>
  <si>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</si>
  <si>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</si>
  <si>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</si>
  <si>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</si>
  <si>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</si>
  <si>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</si>
  <si>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</si>
  <si>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</si>
  <si>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</si>
  <si>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</si>
  <si>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</si>
  <si>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</si>
  <si>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</si>
  <si>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</si>
  <si>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</si>
  <si>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</si>
  <si>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</si>
  <si>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</si>
  <si>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</si>
  <si>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</si>
  <si>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</si>
  <si>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</si>
  <si>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</si>
  <si>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</si>
  <si>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</si>
  <si>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</si>
  <si>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</si>
  <si>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</si>
  <si>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</si>
  <si>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</si>
  <si>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</si>
  <si>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</si>
  <si>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</si>
  <si>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</si>
  <si>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</si>
  <si>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</si>
  <si>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</si>
  <si>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</si>
  <si>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</si>
  <si>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</si>
  <si>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</si>
  <si>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</si>
  <si>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</si>
  <si>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</si>
  <si>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</si>
  <si>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</si>
  <si>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</si>
  <si>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</si>
  <si>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</si>
  <si>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</si>
  <si>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</si>
  <si>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</si>
  <si>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</si>
  <si>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</si>
  <si>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</si>
  <si>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</si>
  <si>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</si>
  <si>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</si>
  <si>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</si>
  <si>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</si>
  <si>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</si>
  <si>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</si>
  <si>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</si>
  <si>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</si>
  <si>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</si>
  <si>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</si>
  <si>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</si>
  <si>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</si>
  <si>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</si>
  <si>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</si>
  <si>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</si>
  <si>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</si>
  <si>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</si>
  <si>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</si>
  <si>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</si>
  <si>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</si>
  <si>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千葉県八千代市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</si>
  <si>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</si>
  <si>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</si>
  <si>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</si>
  <si>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</si>
  <si>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</si>
  <si>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</si>
  <si>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</si>
  <si>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</si>
  <si>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</si>
  <si>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</si>
  <si>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</si>
  <si>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</si>
  <si>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</si>
  <si>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</si>
  <si>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</si>
  <si>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</si>
  <si>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</si>
  <si>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</si>
  <si>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</si>
  <si>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</si>
  <si>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</si>
  <si>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</si>
  <si>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</si>
  <si>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</si>
  <si>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</si>
  <si>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</si>
  <si>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</si>
  <si>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</si>
  <si>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</si>
  <si>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</si>
  <si>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</si>
  <si>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</si>
  <si>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</si>
  <si>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</si>
  <si>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</si>
  <si>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</si>
  <si>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</si>
  <si>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</si>
  <si>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</si>
  <si>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</si>
  <si>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</si>
  <si>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</si>
  <si>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</si>
  <si>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</si>
  <si>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</si>
  <si>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</si>
  <si>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</si>
  <si>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</si>
  <si>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</si>
  <si>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</si>
  <si>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</si>
  <si>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</si>
  <si>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</si>
  <si>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</si>
  <si>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</si>
  <si>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</si>
  <si>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</si>
  <si>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</si>
  <si>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</si>
  <si>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</si>
  <si>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</si>
  <si>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</si>
  <si>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</si>
  <si>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</si>
  <si>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</si>
  <si>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</si>
  <si>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</si>
  <si>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</si>
  <si>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</si>
  <si>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</si>
  <si>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</si>
  <si>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</si>
  <si>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</si>
  <si>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</si>
  <si>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</si>
  <si>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</si>
  <si>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</si>
  <si>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</si>
  <si>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</si>
  <si>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</si>
  <si>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</si>
  <si>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</si>
  <si>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</si>
  <si>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</si>
  <si>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</si>
  <si>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</si>
  <si>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</si>
  <si>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</si>
  <si>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</si>
  <si>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</si>
  <si>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</si>
  <si>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</si>
  <si>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</si>
  <si>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</si>
  <si>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</si>
  <si>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</si>
  <si>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</si>
  <si>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</si>
  <si>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</si>
  <si>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</si>
  <si>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</si>
  <si>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</si>
  <si>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</si>
  <si>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</si>
  <si>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</si>
  <si>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</si>
  <si>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</si>
  <si>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</si>
  <si>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</si>
  <si>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</si>
  <si>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</si>
  <si>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</si>
  <si>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</si>
  <si>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</si>
  <si>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</si>
  <si>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</si>
  <si>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</si>
  <si>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</si>
  <si>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</si>
  <si>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</si>
  <si>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</si>
  <si>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</si>
  <si>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</si>
  <si>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</si>
  <si>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</si>
  <si>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</si>
  <si>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</si>
  <si>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</si>
  <si>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</si>
  <si>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</si>
  <si>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</si>
  <si>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</si>
  <si>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</si>
  <si>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</si>
  <si>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</si>
  <si>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</si>
  <si>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</si>
  <si>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</si>
  <si>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</si>
  <si>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</si>
  <si>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</si>
  <si>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</si>
  <si>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</si>
  <si>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</si>
  <si>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</si>
  <si>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</si>
  <si>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</si>
  <si>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</si>
  <si>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</si>
  <si>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</si>
  <si>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</si>
  <si>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</si>
  <si>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</si>
  <si>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</si>
  <si>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</si>
  <si>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</si>
  <si>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</si>
  <si>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</si>
  <si>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</si>
  <si>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</si>
  <si>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</si>
  <si>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</si>
  <si>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</si>
  <si>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</si>
  <si>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</si>
  <si>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</si>
  <si>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</si>
  <si>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</si>
  <si>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</si>
  <si>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</si>
  <si>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</si>
  <si>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</si>
  <si>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</si>
  <si>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2.83</t>
  </si>
  <si>
    <t>▲ 8.80</t>
  </si>
  <si>
    <t>水道事業会計</t>
  </si>
  <si>
    <t>一般会計</t>
  </si>
  <si>
    <t>国民健康保険事業特別会計</t>
  </si>
  <si>
    <t>公共下水道事業会計</t>
  </si>
  <si>
    <t>介護保険事業特別会計</t>
  </si>
  <si>
    <t>後期高齢者医療特別会計</t>
  </si>
  <si>
    <t>墓地事業特別会計</t>
  </si>
  <si>
    <t>その他会計（赤字）</t>
  </si>
  <si>
    <t>その他会計（黒字）</t>
  </si>
  <si>
    <t>-</t>
    <phoneticPr fontId="2"/>
  </si>
  <si>
    <t>四市複合事務組合（一般会計）</t>
    <rPh sb="0" eb="1">
      <t>ヨン</t>
    </rPh>
    <rPh sb="1" eb="2">
      <t>シ</t>
    </rPh>
    <rPh sb="2" eb="4">
      <t>フクゴウ</t>
    </rPh>
    <rPh sb="4" eb="6">
      <t>ジム</t>
    </rPh>
    <rPh sb="6" eb="8">
      <t>クミアイ</t>
    </rPh>
    <phoneticPr fontId="5"/>
  </si>
  <si>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</si>
  <si>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5"/>
  </si>
  <si>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5"/>
  </si>
  <si>
    <t>千葉県市町村総合事務組合（千葉県自治研修センター特別会計）</t>
  </si>
  <si>
    <t>千葉県市町村総合事務組合（千葉県市町村交通災害共済特別会計）</t>
  </si>
  <si>
    <t>印旛利根川水防事務組合（一般会計）</t>
    <rPh sb="0" eb="2">
      <t>インバ</t>
    </rPh>
    <rPh sb="2" eb="4">
      <t>トネ</t>
    </rPh>
    <rPh sb="4" eb="5">
      <t>ガワ</t>
    </rPh>
    <rPh sb="5" eb="7">
      <t>スイボウ</t>
    </rPh>
    <rPh sb="7" eb="9">
      <t>ジム</t>
    </rPh>
    <rPh sb="9" eb="11">
      <t>クミアイ</t>
    </rPh>
    <phoneticPr fontId="5"/>
  </si>
  <si>
    <t>千葉県後期高齢者医療広域連合（一般会計）</t>
  </si>
  <si>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</si>
  <si>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5"/>
  </si>
  <si>
    <t>八千代市文化・スポーツ振興財団</t>
  </si>
  <si>
    <t>八千代市環境緑化公社</t>
  </si>
  <si>
    <t>八千代市水道サービス</t>
  </si>
  <si>
    <t>東葉高速鉄道</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</si>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</sst>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25787</c:v>
                </c:pt>
                <c:pt idx="1">
                  <c:v>39112</c:v>
                </c:pt>
                <c:pt idx="2">
                  <c:v>50311</c:v>
                </c:pt>
                <c:pt idx="3">
                  <c:v>33504</c:v>
                </c:pt>
                <c:pt idx="4">
                  <c:v>71222</c:v>
                </c:pt>
              </c:numCache>
            </c:numRef>
          </c:val>
          <c:smooth val="0"/>
        </c:ser>
        <c:dLbls>
          <c:showLegendKey val="0"/>
          <c:showVal val="0"/>
          <c:showCatName val="0"/>
          <c:showSerName val="0"/>
          <c:showPercent val="0"/>
          <c:showBubbleSize val="0"/>
        </c:dLbls>
        <c:marker val="1"/>
        <c:smooth val="0"/>
        <c:axId val="409831176"/>
        <c:axId val="409832352"/>
      </c:lineChart>
      <c:catAx>
        <c:axId val="409831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832352"/>
        <c:crosses val="autoZero"/>
        <c:auto val="1"/>
        <c:lblAlgn val="ctr"/>
        <c:lblOffset val="100"/>
        <c:tickLblSkip val="1"/>
        <c:tickMarkSkip val="1"/>
        <c:noMultiLvlLbl val="0"/>
      </c:catAx>
      <c:valAx>
        <c:axId val="4098323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831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c:v>
                </c:pt>
                <c:pt idx="1">
                  <c:v>4.8899999999999997</c:v>
                </c:pt>
                <c:pt idx="2">
                  <c:v>5.14</c:v>
                </c:pt>
                <c:pt idx="3">
                  <c:v>7.1</c:v>
                </c:pt>
                <c:pt idx="4">
                  <c:v>6.11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1.81</c:v>
                </c:pt>
                <c:pt idx="1">
                  <c:v>5.3</c:v>
                </c:pt>
                <c:pt idx="2">
                  <c:v>4.66</c:v>
                </c:pt>
                <c:pt idx="3">
                  <c:v>7.76</c:v>
                </c:pt>
                <c:pt idx="4">
                  <c:v>3.6</c:v>
                </c:pt>
              </c:numCache>
            </c:numRef>
          </c:val>
        </c:ser>
        <c:dLbls>
          <c:showLegendKey val="0"/>
          <c:showVal val="0"/>
          <c:showCatName val="0"/>
          <c:showSerName val="0"/>
          <c:showPercent val="0"/>
          <c:showBubbleSize val="0"/>
        </c:dLbls>
        <c:gapWidth val="250"/>
        <c:overlap val="100"/>
        <c:axId val="409832744"/>
        <c:axId val="409833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2.13</c:v>
                </c:pt>
                <c:pt idx="1">
                  <c:v>1.79</c:v>
                </c:pt>
                <c:pt idx="2">
                  <c:v>-2.83</c:v>
                </c:pt>
                <c:pt idx="3">
                  <c:v>2.63</c:v>
                </c:pt>
                <c:pt idx="4">
                  <c:v>-8.8000000000000007</c:v>
                </c:pt>
              </c:numCache>
            </c:numRef>
          </c:val>
          <c:smooth val="0"/>
        </c:ser>
        <c:dLbls>
          <c:showLegendKey val="0"/>
          <c:showVal val="0"/>
          <c:showCatName val="0"/>
          <c:showSerName val="0"/>
          <c:showPercent val="0"/>
          <c:showBubbleSize val="0"/>
        </c:dLbls>
        <c:marker val="1"/>
        <c:smooth val="0"/>
        <c:axId val="409832744"/>
        <c:axId val="409833136"/>
      </c:lineChart>
      <c:catAx>
        <c:axId val="40983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833136"/>
        <c:crosses val="autoZero"/>
        <c:auto val="1"/>
        <c:lblAlgn val="ctr"/>
        <c:lblOffset val="100"/>
        <c:tickLblSkip val="1"/>
        <c:tickMarkSkip val="1"/>
        <c:noMultiLvlLbl val="0"/>
      </c:catAx>
      <c:valAx>
        <c:axId val="40983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832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0.03</c:v>
                </c:pt>
                <c:pt idx="8">
                  <c:v>#N/A</c:v>
                </c:pt>
                <c:pt idx="9">
                  <c:v>0.02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0.1</c:v>
                </c:pt>
                <c:pt idx="4">
                  <c:v>#N/A</c:v>
                </c:pt>
                <c:pt idx="5">
                  <c:v>0.42</c:v>
                </c:pt>
                <c:pt idx="6">
                  <c:v>#N/A</c:v>
                </c:pt>
                <c:pt idx="7">
                  <c:v>0.1</c:v>
                </c:pt>
                <c:pt idx="8">
                  <c:v>#N/A</c:v>
                </c:pt>
                <c:pt idx="9">
                  <c:v>0.41</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0.91</c:v>
                </c:pt>
                <c:pt idx="2">
                  <c:v>#N/A</c:v>
                </c:pt>
                <c:pt idx="3">
                  <c:v>0.91</c:v>
                </c:pt>
                <c:pt idx="4">
                  <c:v>#N/A</c:v>
                </c:pt>
                <c:pt idx="5">
                  <c:v>0.7</c:v>
                </c:pt>
                <c:pt idx="6">
                  <c:v>#N/A</c:v>
                </c:pt>
                <c:pt idx="7">
                  <c:v>0.84</c:v>
                </c:pt>
                <c:pt idx="8">
                  <c:v>#N/A</c:v>
                </c:pt>
                <c:pt idx="9">
                  <c:v>0.91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2.93</c:v>
                </c:pt>
                <c:pt idx="2">
                  <c:v>#N/A</c:v>
                </c:pt>
                <c:pt idx="3">
                  <c:v>1.1499999999999999</c:v>
                </c:pt>
                <c:pt idx="4">
                  <c:v>#N/A</c:v>
                </c:pt>
                <c:pt idx="5">
                  <c:v>0.93</c:v>
                </c:pt>
                <c:pt idx="6">
                  <c:v>#N/A</c:v>
                </c:pt>
                <c:pt idx="7">
                  <c:v>0.62</c:v>
                </c:pt>
                <c:pt idx="8">
                  <c:v>#N/A</c:v>
                </c:pt>
                <c:pt idx="9">
                  <c:v>2.64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4.49</c:v>
                </c:pt>
                <c:pt idx="2">
                  <c:v>#N/A</c:v>
                </c:pt>
                <c:pt idx="3">
                  <c:v>4.88</c:v>
                </c:pt>
                <c:pt idx="4">
                  <c:v>#N/A</c:v>
                </c:pt>
                <c:pt idx="5">
                  <c:v>5.13</c:v>
                </c:pt>
                <c:pt idx="6">
                  <c:v>#N/A</c:v>
                </c:pt>
                <c:pt idx="7">
                  <c:v>7.07</c:v>
                </c:pt>
                <c:pt idx="8">
                  <c:v>#N/A</c:v>
                </c:pt>
                <c:pt idx="9">
                  <c:v>6.1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11.82</c:v>
                </c:pt>
                <c:pt idx="2">
                  <c:v>#N/A</c:v>
                </c:pt>
                <c:pt idx="3">
                  <c:v>10.57</c:v>
                </c:pt>
                <c:pt idx="4">
                  <c:v>#N/A</c:v>
                </c:pt>
                <c:pt idx="5">
                  <c:v>10.5</c:v>
                </c:pt>
                <c:pt idx="6">
                  <c:v>#N/A</c:v>
                </c:pt>
                <c:pt idx="7">
                  <c:v>10.130000000000001</c:v>
                </c:pt>
                <c:pt idx="8">
                  <c:v>#N/A</c:v>
                </c:pt>
                <c:pt idx="9">
                  <c:v>8.7200000000000006</c:v>
                </c:pt>
              </c:numCache>
            </c:numRef>
          </c:val>
        </c:ser>
        <c:dLbls>
          <c:showLegendKey val="0"/>
          <c:showVal val="0"/>
          <c:showCatName val="0"/>
          <c:showSerName val="0"/>
          <c:showPercent val="0"/>
          <c:showBubbleSize val="0"/>
        </c:dLbls>
        <c:gapWidth val="150"/>
        <c:overlap val="100"/>
        <c:axId val="409834312"/>
        <c:axId val="409834704"/>
      </c:barChart>
      <c:catAx>
        <c:axId val="409834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834704"/>
        <c:crosses val="autoZero"/>
        <c:auto val="1"/>
        <c:lblAlgn val="ctr"/>
        <c:lblOffset val="100"/>
        <c:tickLblSkip val="1"/>
        <c:tickMarkSkip val="1"/>
        <c:noMultiLvlLbl val="0"/>
      </c:catAx>
      <c:valAx>
        <c:axId val="40983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834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4145</c:v>
                </c:pt>
                <c:pt idx="5">
                  <c:v>4156</c:v>
                </c:pt>
                <c:pt idx="8">
                  <c:v>4170</c:v>
                </c:pt>
                <c:pt idx="11">
                  <c:v>4297</c:v>
                </c:pt>
                <c:pt idx="14">
                  <c:v>4542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818</c:v>
                </c:pt>
                <c:pt idx="3">
                  <c:v>762</c:v>
                </c:pt>
                <c:pt idx="6">
                  <c:v>759</c:v>
                </c:pt>
                <c:pt idx="9">
                  <c:v>508</c:v>
                </c:pt>
                <c:pt idx="12">
                  <c:v>467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c:v>
                </c:pt>
                <c:pt idx="3">
                  <c:v>21</c:v>
                </c:pt>
                <c:pt idx="6">
                  <c:v>22</c:v>
                </c:pt>
                <c:pt idx="9">
                  <c:v>27</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548</c:v>
                </c:pt>
                <c:pt idx="3">
                  <c:v>572</c:v>
                </c:pt>
                <c:pt idx="6">
                  <c:v>497</c:v>
                </c:pt>
                <c:pt idx="9">
                  <c:v>501</c:v>
                </c:pt>
                <c:pt idx="12">
                  <c:v>463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5774</c:v>
                </c:pt>
                <c:pt idx="3">
                  <c:v>5994</c:v>
                </c:pt>
                <c:pt idx="6">
                  <c:v>6086</c:v>
                </c:pt>
                <c:pt idx="9">
                  <c:v>6034</c:v>
                </c:pt>
                <c:pt idx="12">
                  <c:v>5912</c:v>
                </c:pt>
              </c:numCache>
            </c:numRef>
          </c:val>
        </c:ser>
        <c:dLbls>
          <c:showLegendKey val="0"/>
          <c:showVal val="0"/>
          <c:showCatName val="0"/>
          <c:showSerName val="0"/>
          <c:showPercent val="0"/>
          <c:showBubbleSize val="0"/>
        </c:dLbls>
        <c:gapWidth val="100"/>
        <c:overlap val="100"/>
        <c:axId val="409835488"/>
        <c:axId val="409835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3017</c:v>
                </c:pt>
                <c:pt idx="2">
                  <c:v>#N/A</c:v>
                </c:pt>
                <c:pt idx="3">
                  <c:v>#N/A</c:v>
                </c:pt>
                <c:pt idx="4">
                  <c:v>3193</c:v>
                </c:pt>
                <c:pt idx="5">
                  <c:v>#N/A</c:v>
                </c:pt>
                <c:pt idx="6">
                  <c:v>#N/A</c:v>
                </c:pt>
                <c:pt idx="7">
                  <c:v>3194</c:v>
                </c:pt>
                <c:pt idx="8">
                  <c:v>#N/A</c:v>
                </c:pt>
                <c:pt idx="9">
                  <c:v>#N/A</c:v>
                </c:pt>
                <c:pt idx="10">
                  <c:v>2773</c:v>
                </c:pt>
                <c:pt idx="11">
                  <c:v>#N/A</c:v>
                </c:pt>
                <c:pt idx="12">
                  <c:v>#N/A</c:v>
                </c:pt>
                <c:pt idx="13">
                  <c:v>2327</c:v>
                </c:pt>
                <c:pt idx="14">
                  <c:v>#N/A</c:v>
                </c:pt>
              </c:numCache>
            </c:numRef>
          </c:val>
          <c:smooth val="0"/>
        </c:ser>
        <c:dLbls>
          <c:showLegendKey val="0"/>
          <c:showVal val="0"/>
          <c:showCatName val="0"/>
          <c:showSerName val="0"/>
          <c:showPercent val="0"/>
          <c:showBubbleSize val="0"/>
        </c:dLbls>
        <c:marker val="1"/>
        <c:smooth val="0"/>
        <c:axId val="409835488"/>
        <c:axId val="409835880"/>
      </c:lineChart>
      <c:catAx>
        <c:axId val="40983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835880"/>
        <c:crosses val="autoZero"/>
        <c:auto val="1"/>
        <c:lblAlgn val="ctr"/>
        <c:lblOffset val="100"/>
        <c:tickLblSkip val="1"/>
        <c:tickMarkSkip val="1"/>
        <c:noMultiLvlLbl val="0"/>
      </c:catAx>
      <c:valAx>
        <c:axId val="409835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83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34075</c:v>
                </c:pt>
                <c:pt idx="5">
                  <c:v>35285</c:v>
                </c:pt>
                <c:pt idx="8">
                  <c:v>36933</c:v>
                </c:pt>
                <c:pt idx="11">
                  <c:v>37474</c:v>
                </c:pt>
                <c:pt idx="14">
                  <c:v>38094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8753</c:v>
                </c:pt>
                <c:pt idx="5">
                  <c:v>16726</c:v>
                </c:pt>
                <c:pt idx="8">
                  <c:v>16105</c:v>
                </c:pt>
                <c:pt idx="11">
                  <c:v>16126</c:v>
                </c:pt>
                <c:pt idx="14">
                  <c:v>9197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2900</c:v>
                </c:pt>
                <c:pt idx="5">
                  <c:v>3765</c:v>
                </c:pt>
                <c:pt idx="8">
                  <c:v>3706</c:v>
                </c:pt>
                <c:pt idx="11">
                  <c:v>3503</c:v>
                </c:pt>
                <c:pt idx="14">
                  <c:v>2326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615</c:v>
                </c:pt>
                <c:pt idx="3">
                  <c:v>1361</c:v>
                </c:pt>
                <c:pt idx="6">
                  <c:v>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9996</c:v>
                </c:pt>
                <c:pt idx="3">
                  <c:v>10245</c:v>
                </c:pt>
                <c:pt idx="6">
                  <c:v>9720</c:v>
                </c:pt>
                <c:pt idx="9">
                  <c:v>9333</c:v>
                </c:pt>
                <c:pt idx="12">
                  <c:v>8429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252</c:v>
                </c:pt>
                <c:pt idx="3">
                  <c:v>225</c:v>
                </c:pt>
                <c:pt idx="6">
                  <c:v>198</c:v>
                </c:pt>
                <c:pt idx="9">
                  <c:v>171</c:v>
                </c:pt>
                <c:pt idx="12">
                  <c:v>144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1635</c:v>
                </c:pt>
                <c:pt idx="3">
                  <c:v>10488</c:v>
                </c:pt>
                <c:pt idx="6">
                  <c:v>10346</c:v>
                </c:pt>
                <c:pt idx="9">
                  <c:v>10295</c:v>
                </c:pt>
                <c:pt idx="12">
                  <c:v>1485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5345</c:v>
                </c:pt>
                <c:pt idx="3">
                  <c:v>6654</c:v>
                </c:pt>
                <c:pt idx="6">
                  <c:v>4399</c:v>
                </c:pt>
                <c:pt idx="9">
                  <c:v>3799</c:v>
                </c:pt>
                <c:pt idx="12">
                  <c:v>3403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48992</c:v>
                </c:pt>
                <c:pt idx="3">
                  <c:v>49435</c:v>
                </c:pt>
                <c:pt idx="6">
                  <c:v>53494</c:v>
                </c:pt>
                <c:pt idx="9">
                  <c:v>53559</c:v>
                </c:pt>
                <c:pt idx="12">
                  <c:v>56787</c:v>
                </c:pt>
              </c:numCache>
            </c:numRef>
          </c:val>
        </c:ser>
        <c:dLbls>
          <c:showLegendKey val="0"/>
          <c:showVal val="0"/>
          <c:showCatName val="0"/>
          <c:showSerName val="0"/>
          <c:showPercent val="0"/>
          <c:showBubbleSize val="0"/>
        </c:dLbls>
        <c:gapWidth val="100"/>
        <c:overlap val="100"/>
        <c:axId val="409836272"/>
        <c:axId val="409837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21109</c:v>
                </c:pt>
                <c:pt idx="2">
                  <c:v>#N/A</c:v>
                </c:pt>
                <c:pt idx="3">
                  <c:v>#N/A</c:v>
                </c:pt>
                <c:pt idx="4">
                  <c:v>22632</c:v>
                </c:pt>
                <c:pt idx="5">
                  <c:v>#N/A</c:v>
                </c:pt>
                <c:pt idx="6">
                  <c:v>#N/A</c:v>
                </c:pt>
                <c:pt idx="7">
                  <c:v>21417</c:v>
                </c:pt>
                <c:pt idx="8">
                  <c:v>#N/A</c:v>
                </c:pt>
                <c:pt idx="9">
                  <c:v>#N/A</c:v>
                </c:pt>
                <c:pt idx="10">
                  <c:v>20055</c:v>
                </c:pt>
                <c:pt idx="11">
                  <c:v>#N/A</c:v>
                </c:pt>
                <c:pt idx="12">
                  <c:v>#N/A</c:v>
                </c:pt>
                <c:pt idx="13">
                  <c:v>20631</c:v>
                </c:pt>
                <c:pt idx="14">
                  <c:v>#N/A</c:v>
                </c:pt>
              </c:numCache>
            </c:numRef>
          </c:val>
          <c:smooth val="0"/>
        </c:ser>
        <c:dLbls>
          <c:showLegendKey val="0"/>
          <c:showVal val="0"/>
          <c:showCatName val="0"/>
          <c:showSerName val="0"/>
          <c:showPercent val="0"/>
          <c:showBubbleSize val="0"/>
        </c:dLbls>
        <c:marker val="1"/>
        <c:smooth val="0"/>
        <c:axId val="409836272"/>
        <c:axId val="409837056"/>
      </c:lineChart>
      <c:catAx>
        <c:axId val="40983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837056"/>
        <c:crosses val="autoZero"/>
        <c:auto val="1"/>
        <c:lblAlgn val="ctr"/>
        <c:lblOffset val="100"/>
        <c:tickLblSkip val="1"/>
        <c:tickMarkSkip val="1"/>
        <c:noMultiLvlLbl val="0"/>
      </c:catAx>
      <c:valAx>
        <c:axId val="40983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83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194,101
190,381
51.39
63,121,800
61,021,920
1,920,996
31,443,930
56,786,902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73.8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年度決算より下降に転じ</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0.91</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が、平成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0.92</a:t>
          </a:r>
          <a:r>
            <a:rPr kumimoji="1" lang="ja-JP" altLang="en-US" sz="1300">
              <a:solidFill>
                <a:schemeClr val="dk1"/>
              </a:solidFill>
              <a:effectLst/>
              <a:latin typeface="+mn-lt"/>
              <a:ea typeface="+mn-ea"/>
              <a:cs typeface="+mn-cs"/>
            </a:rPr>
            <a:t>と、</a:t>
          </a:r>
          <a:r>
            <a:rPr kumimoji="1" lang="en-US" altLang="ja-JP" sz="1300">
              <a:solidFill>
                <a:schemeClr val="dk1"/>
              </a:solidFill>
              <a:effectLst/>
              <a:latin typeface="+mn-lt"/>
              <a:ea typeface="+mn-ea"/>
              <a:cs typeface="+mn-cs"/>
            </a:rPr>
            <a:t>0.01</a:t>
          </a:r>
          <a:r>
            <a:rPr kumimoji="1" lang="ja-JP" altLang="en-US" sz="1300">
              <a:solidFill>
                <a:schemeClr val="dk1"/>
              </a:solidFill>
              <a:effectLst/>
              <a:latin typeface="+mn-lt"/>
              <a:ea typeface="+mn-ea"/>
              <a:cs typeface="+mn-cs"/>
            </a:rPr>
            <a:t>ポイント改善した。改善した</a:t>
          </a:r>
          <a:r>
            <a:rPr kumimoji="1" lang="ja-JP" altLang="ja-JP" sz="1300">
              <a:solidFill>
                <a:schemeClr val="dk1"/>
              </a:solidFill>
              <a:effectLst/>
              <a:latin typeface="+mn-lt"/>
              <a:ea typeface="+mn-ea"/>
              <a:cs typeface="+mn-cs"/>
            </a:rPr>
            <a:t>要因としては、</a:t>
          </a:r>
          <a:r>
            <a:rPr kumimoji="1" lang="ja-JP" altLang="en-US" sz="1300">
              <a:solidFill>
                <a:schemeClr val="dk1"/>
              </a:solidFill>
              <a:effectLst/>
              <a:latin typeface="+mn-lt"/>
              <a:ea typeface="+mn-ea"/>
              <a:cs typeface="+mn-cs"/>
            </a:rPr>
            <a:t>前年度と比較し、企業収益の改善による市民税法人分の増のほか、消費税増税による地方消費税交付金の大幅な増など、</a:t>
          </a:r>
          <a:r>
            <a:rPr kumimoji="1" lang="ja-JP" altLang="ja-JP" sz="1300">
              <a:solidFill>
                <a:schemeClr val="dk1"/>
              </a:solidFill>
              <a:effectLst/>
              <a:latin typeface="+mn-lt"/>
              <a:ea typeface="+mn-ea"/>
              <a:cs typeface="+mn-cs"/>
            </a:rPr>
            <a:t>基準財政</a:t>
          </a:r>
          <a:r>
            <a:rPr kumimoji="1" lang="ja-JP" altLang="en-US" sz="1300">
              <a:solidFill>
                <a:schemeClr val="dk1"/>
              </a:solidFill>
              <a:effectLst/>
              <a:latin typeface="+mn-lt"/>
              <a:ea typeface="+mn-ea"/>
              <a:cs typeface="+mn-cs"/>
            </a:rPr>
            <a:t>収入額の増によるところ</a:t>
          </a:r>
          <a:r>
            <a:rPr kumimoji="1" lang="ja-JP" altLang="ja-JP" sz="1300">
              <a:solidFill>
                <a:schemeClr val="dk1"/>
              </a:solidFill>
              <a:effectLst/>
              <a:latin typeface="+mn-lt"/>
              <a:ea typeface="+mn-ea"/>
              <a:cs typeface="+mn-cs"/>
            </a:rPr>
            <a:t>が大きい。</a:t>
          </a:r>
          <a:r>
            <a:rPr kumimoji="1" lang="ja-JP" altLang="en-US" sz="1300">
              <a:solidFill>
                <a:schemeClr val="dk1"/>
              </a:solidFill>
              <a:effectLst/>
              <a:latin typeface="+mn-lt"/>
              <a:ea typeface="+mn-ea"/>
              <a:cs typeface="+mn-cs"/>
            </a:rPr>
            <a:t>類似団体及び千葉県平均を大きく上回っていることから、</a:t>
          </a:r>
          <a:r>
            <a:rPr kumimoji="1" lang="ja-JP" altLang="ja-JP" sz="1300">
              <a:solidFill>
                <a:schemeClr val="dk1"/>
              </a:solidFill>
              <a:effectLst/>
              <a:latin typeface="+mn-lt"/>
              <a:ea typeface="+mn-ea"/>
              <a:cs typeface="+mn-cs"/>
            </a:rPr>
            <a:t>今後も市税徴収率の向上等</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歳入確保に取り組む。</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100189</xdr:rowOff>
    </xdr:from>
    <xdr:to>
      <xdr:col>7</xdr:col>
      <xdr:colOff>152400</xdr:colOff>
      <xdr:row>40</xdr:row>
      <xdr:rowOff>113595</xdr:rowOff>
    </xdr:to>
    <xdr:cxnSp macro="">
      <xdr:nvCxnSpPr>
        <xdr:cNvPr id="67" name="直線コネクタ 66"/>
        <xdr:cNvCxnSpPr/>
      </xdr:nvCxnSpPr>
      <xdr:spPr>
        <a:xfrm flipV="1">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100189</xdr:rowOff>
    </xdr:from>
    <xdr:to>
      <xdr:col>6</xdr:col>
      <xdr:colOff>0</xdr:colOff>
      <xdr:row>40</xdr:row>
      <xdr:rowOff>113595</xdr:rowOff>
    </xdr:to>
    <xdr:cxnSp macro="">
      <xdr:nvCxnSpPr>
        <xdr:cNvPr id="70" name="直線コネクタ 69"/>
        <xdr:cNvCxnSpPr/>
      </xdr:nvCxnSpPr>
      <xdr:spPr>
        <a:xfrm>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59972</xdr:rowOff>
    </xdr:from>
    <xdr:to>
      <xdr:col>4</xdr:col>
      <xdr:colOff>482600</xdr:colOff>
      <xdr:row>40</xdr:row>
      <xdr:rowOff>100189</xdr:rowOff>
    </xdr:to>
    <xdr:cxnSp macro="">
      <xdr:nvCxnSpPr>
        <xdr:cNvPr id="73" name="直線コネクタ 72"/>
        <xdr:cNvCxnSpPr/>
      </xdr:nvCxnSpPr>
      <xdr:spPr>
        <a:xfrm>
          <a:off x="2336800" y="691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59972</xdr:rowOff>
    </xdr:to>
    <xdr:cxnSp macro="">
      <xdr:nvCxnSpPr>
        <xdr:cNvPr id="76" name="直線コネクタ 75"/>
        <xdr:cNvCxnSpPr/>
      </xdr:nvCxnSpPr>
      <xdr:spPr>
        <a:xfrm>
          <a:off x="1447800" y="68643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40516</xdr:rowOff>
    </xdr:from>
    <xdr:ext cx="762000" cy="259045"/>
    <xdr:sp macro="" textlink="">
      <xdr:nvSpPr>
        <xdr:cNvPr id="80" name="テキスト ボックス 79"/>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49389</xdr:rowOff>
    </xdr:from>
    <xdr:to>
      <xdr:col>7</xdr:col>
      <xdr:colOff>203200</xdr:colOff>
      <xdr:row>40</xdr:row>
      <xdr:rowOff>150989</xdr:rowOff>
    </xdr:to>
    <xdr:sp macro="" textlink="">
      <xdr:nvSpPr>
        <xdr:cNvPr id="86" name="円/楕円 85"/>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65916</xdr:rowOff>
    </xdr:from>
    <xdr:ext cx="762000" cy="259045"/>
    <xdr:sp macro="" textlink="">
      <xdr:nvSpPr>
        <xdr:cNvPr id="87"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62795</xdr:rowOff>
    </xdr:from>
    <xdr:to>
      <xdr:col>6</xdr:col>
      <xdr:colOff>50800</xdr:colOff>
      <xdr:row>40</xdr:row>
      <xdr:rowOff>164395</xdr:rowOff>
    </xdr:to>
    <xdr:sp macro="" textlink="">
      <xdr:nvSpPr>
        <xdr:cNvPr id="88" name="円/楕円 87"/>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3122</xdr:rowOff>
    </xdr:from>
    <xdr:ext cx="736600" cy="259045"/>
    <xdr:sp macro="" textlink="">
      <xdr:nvSpPr>
        <xdr:cNvPr id="89" name="テキスト ボックス 88"/>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49389</xdr:rowOff>
    </xdr:from>
    <xdr:to>
      <xdr:col>4</xdr:col>
      <xdr:colOff>533400</xdr:colOff>
      <xdr:row>40</xdr:row>
      <xdr:rowOff>150989</xdr:rowOff>
    </xdr:to>
    <xdr:sp macro="" textlink="">
      <xdr:nvSpPr>
        <xdr:cNvPr id="90" name="円/楕円 89"/>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161166</xdr:rowOff>
    </xdr:from>
    <xdr:ext cx="762000" cy="259045"/>
    <xdr:sp macro="" textlink="">
      <xdr:nvSpPr>
        <xdr:cNvPr id="91" name="テキスト ボックス 90"/>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9172</xdr:rowOff>
    </xdr:from>
    <xdr:to>
      <xdr:col>3</xdr:col>
      <xdr:colOff>330200</xdr:colOff>
      <xdr:row>40</xdr:row>
      <xdr:rowOff>110772</xdr:rowOff>
    </xdr:to>
    <xdr:sp macro="" textlink="">
      <xdr:nvSpPr>
        <xdr:cNvPr id="92" name="円/楕円 91"/>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120949</xdr:rowOff>
    </xdr:from>
    <xdr:ext cx="762000" cy="259045"/>
    <xdr:sp macro="" textlink="">
      <xdr:nvSpPr>
        <xdr:cNvPr id="93" name="テキスト ボックス 92"/>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4" name="円/楕円 93"/>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95" name="テキスト ボックス 94"/>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扶助費及び物件費の増加により、前年度と比較して</a:t>
          </a:r>
          <a:r>
            <a:rPr kumimoji="1" lang="en-US" altLang="ja-JP" sz="1200">
              <a:latin typeface="ＭＳ Ｐゴシック"/>
            </a:rPr>
            <a:t>1.3</a:t>
          </a:r>
          <a:r>
            <a:rPr kumimoji="1" lang="ja-JP" altLang="en-US" sz="1200">
              <a:latin typeface="ＭＳ Ｐゴシック"/>
            </a:rPr>
            <a:t>ポイント増の</a:t>
          </a:r>
          <a:r>
            <a:rPr kumimoji="1" lang="en-US" altLang="ja-JP" sz="1200">
              <a:latin typeface="ＭＳ Ｐゴシック"/>
            </a:rPr>
            <a:t>94.9</a:t>
          </a:r>
          <a:r>
            <a:rPr kumimoji="1" lang="ja-JP" altLang="en-US" sz="1200">
              <a:latin typeface="ＭＳ Ｐゴシック"/>
            </a:rPr>
            <a:t>％となり、依然として類似団体、全国及び千葉県平均を上回っている。今後、扶助費については、</a:t>
          </a:r>
          <a:r>
            <a:rPr lang="ja-JP" altLang="en-US" sz="1200">
              <a:effectLst/>
            </a:rPr>
            <a:t>支給基準と交付等に当たっての審査項目、並びに基準等の見直しに当たっての考え方をまとめた</a:t>
          </a:r>
          <a:r>
            <a:rPr kumimoji="1" lang="ja-JP" altLang="en-US" sz="1200">
              <a:latin typeface="ＭＳ Ｐゴシック"/>
            </a:rPr>
            <a:t>「補助金等の見直しについて」により経費の縮減を図るとともに、物件費については，施設の再配置や統廃合などによる維持管理経費等の縮減に努める。経常収支比率全体の改善に向けては「財政運営の基本的計画」に掲げた目標値である平成</a:t>
          </a:r>
          <a:r>
            <a:rPr kumimoji="1" lang="en-US" altLang="ja-JP" sz="1200">
              <a:latin typeface="ＭＳ Ｐゴシック"/>
            </a:rPr>
            <a:t>37</a:t>
          </a:r>
          <a:r>
            <a:rPr kumimoji="1" lang="ja-JP" altLang="en-US" sz="1200">
              <a:latin typeface="ＭＳ Ｐゴシック"/>
            </a:rPr>
            <a:t>年度末までに</a:t>
          </a:r>
          <a:r>
            <a:rPr kumimoji="1" lang="en-US" altLang="ja-JP" sz="1200">
              <a:latin typeface="ＭＳ Ｐゴシック"/>
            </a:rPr>
            <a:t>90.0</a:t>
          </a:r>
          <a:r>
            <a:rPr kumimoji="1" lang="ja-JP" altLang="en-US" sz="1200">
              <a:latin typeface="ＭＳ Ｐゴシック"/>
            </a:rPr>
            <a:t>％以下を目指し、「第</a:t>
          </a:r>
          <a:r>
            <a:rPr kumimoji="1" lang="en-US" altLang="ja-JP" sz="1200">
              <a:latin typeface="ＭＳ Ｐゴシック"/>
            </a:rPr>
            <a:t>2</a:t>
          </a:r>
          <a:r>
            <a:rPr kumimoji="1" lang="ja-JP" altLang="en-US" sz="1200">
              <a:latin typeface="ＭＳ Ｐゴシック"/>
            </a:rPr>
            <a:t>次行財政改革大綱後期推進計画」に掲げた取組みを進めていく。</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44873</xdr:rowOff>
    </xdr:to>
    <xdr:cxnSp macro="">
      <xdr:nvCxnSpPr>
        <xdr:cNvPr id="130" name="直線コネクタ 129"/>
        <xdr:cNvCxnSpPr/>
      </xdr:nvCxnSpPr>
      <xdr:spPr>
        <a:xfrm>
          <a:off x="4114800" y="1108456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36830</xdr:rowOff>
    </xdr:to>
    <xdr:cxnSp macro="">
      <xdr:nvCxnSpPr>
        <xdr:cNvPr id="133" name="直線コネクタ 132"/>
        <xdr:cNvCxnSpPr/>
      </xdr:nvCxnSpPr>
      <xdr:spPr>
        <a:xfrm flipV="1">
          <a:off x="3225800" y="1108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36830</xdr:rowOff>
    </xdr:to>
    <xdr:cxnSp macro="">
      <xdr:nvCxnSpPr>
        <xdr:cNvPr id="136" name="直線コネクタ 135"/>
        <xdr:cNvCxnSpPr/>
      </xdr:nvCxnSpPr>
      <xdr:spPr>
        <a:xfrm>
          <a:off x="2336800" y="1110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135890</xdr:rowOff>
    </xdr:to>
    <xdr:cxnSp macro="">
      <xdr:nvCxnSpPr>
        <xdr:cNvPr id="139" name="直線コネクタ 138"/>
        <xdr:cNvCxnSpPr/>
      </xdr:nvCxnSpPr>
      <xdr:spPr>
        <a:xfrm>
          <a:off x="1447800" y="109880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49" name="円/楕円 148"/>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137600</xdr:rowOff>
    </xdr:from>
    <xdr:ext cx="762000" cy="259045"/>
    <xdr:sp macro="" textlink="">
      <xdr:nvSpPr>
        <xdr:cNvPr id="150"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1" name="円/楕円 150"/>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2" name="テキスト ボックス 151"/>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3" name="円/楕円 152"/>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4" name="テキスト ボックス 153"/>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5" name="円/楕円 154"/>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6" name="テキスト ボックス 155"/>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7" name="円/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8" name="テキスト ボックス 157"/>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人件費については，大量退職や独自の給料減額措置の効果等もあり、前年度と比較して減少した。物件費については、平成</a:t>
          </a:r>
          <a:r>
            <a:rPr lang="en-US" altLang="ja-JP" sz="1300">
              <a:effectLst/>
            </a:rPr>
            <a:t>25</a:t>
          </a:r>
          <a:r>
            <a:rPr lang="ja-JP" altLang="en-US" sz="1300">
              <a:effectLst/>
            </a:rPr>
            <a:t>年度は前年度と比較して減少したものの、平成</a:t>
          </a:r>
          <a:r>
            <a:rPr lang="en-US" altLang="ja-JP" sz="1300">
              <a:effectLst/>
            </a:rPr>
            <a:t>26</a:t>
          </a:r>
          <a:r>
            <a:rPr lang="ja-JP" altLang="en-US" sz="1300">
              <a:effectLst/>
            </a:rPr>
            <a:t>年度は再び上昇に転じた。今後も、平成</a:t>
          </a:r>
          <a:r>
            <a:rPr lang="en-US" altLang="ja-JP" sz="1300">
              <a:effectLst/>
            </a:rPr>
            <a:t>26</a:t>
          </a:r>
          <a:r>
            <a:rPr lang="ja-JP" altLang="en-US" sz="1300">
              <a:effectLst/>
            </a:rPr>
            <a:t>年度に建設した新規施設の指定管理料や維持管理経費等の上昇が見込まれることから、施設の再配置や統廃合を進めていくほか、その他の委託経費等についても内容等を精査し、抑制を図っていく必要がある。</a:t>
          </a:r>
          <a:endParaRPr lang="en-US"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162398</xdr:rowOff>
    </xdr:from>
    <xdr:to>
      <xdr:col>7</xdr:col>
      <xdr:colOff>152400</xdr:colOff>
      <xdr:row>80</xdr:row>
      <xdr:rowOff>164632</xdr:rowOff>
    </xdr:to>
    <xdr:cxnSp macro="">
      <xdr:nvCxnSpPr>
        <xdr:cNvPr id="191" name="直線コネクタ 190"/>
        <xdr:cNvCxnSpPr/>
      </xdr:nvCxnSpPr>
      <xdr:spPr>
        <a:xfrm>
          <a:off x="4114800" y="13878398"/>
          <a:ext cx="8382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149409</xdr:rowOff>
    </xdr:from>
    <xdr:ext cx="762000" cy="259045"/>
    <xdr:sp macro="" textlink="">
      <xdr:nvSpPr>
        <xdr:cNvPr id="192" name="人件費・物件費等の状況平均値テキスト"/>
        <xdr:cNvSpPr txBox="1"/>
      </xdr:nvSpPr>
      <xdr:spPr>
        <a:xfrm>
          <a:off x="5041900" y="13865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162398</xdr:rowOff>
    </xdr:from>
    <xdr:to>
      <xdr:col>6</xdr:col>
      <xdr:colOff>0</xdr:colOff>
      <xdr:row>80</xdr:row>
      <xdr:rowOff>164723</xdr:rowOff>
    </xdr:to>
    <xdr:cxnSp macro="">
      <xdr:nvCxnSpPr>
        <xdr:cNvPr id="194" name="直線コネクタ 193"/>
        <xdr:cNvCxnSpPr/>
      </xdr:nvCxnSpPr>
      <xdr:spPr>
        <a:xfrm flipV="1">
          <a:off x="3225800" y="13878398"/>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164723</xdr:rowOff>
    </xdr:from>
    <xdr:to>
      <xdr:col>4</xdr:col>
      <xdr:colOff>482600</xdr:colOff>
      <xdr:row>81</xdr:row>
      <xdr:rowOff>194</xdr:rowOff>
    </xdr:to>
    <xdr:cxnSp macro="">
      <xdr:nvCxnSpPr>
        <xdr:cNvPr id="197" name="直線コネクタ 196"/>
        <xdr:cNvCxnSpPr/>
      </xdr:nvCxnSpPr>
      <xdr:spPr>
        <a:xfrm flipV="1">
          <a:off x="2336800" y="13880723"/>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168005</xdr:rowOff>
    </xdr:from>
    <xdr:to>
      <xdr:col>3</xdr:col>
      <xdr:colOff>279400</xdr:colOff>
      <xdr:row>81</xdr:row>
      <xdr:rowOff>194</xdr:rowOff>
    </xdr:to>
    <xdr:cxnSp macro="">
      <xdr:nvCxnSpPr>
        <xdr:cNvPr id="200" name="直線コネクタ 199"/>
        <xdr:cNvCxnSpPr/>
      </xdr:nvCxnSpPr>
      <xdr:spPr>
        <a:xfrm>
          <a:off x="1447800" y="13884005"/>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57407</xdr:rowOff>
    </xdr:from>
    <xdr:ext cx="762000" cy="259045"/>
    <xdr:sp macro="" textlink="">
      <xdr:nvSpPr>
        <xdr:cNvPr id="204" name="テキスト ボックス 203"/>
        <xdr:cNvSpPr txBox="1"/>
      </xdr:nvSpPr>
      <xdr:spPr>
        <a:xfrm>
          <a:off x="1066800" y="1360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113832</xdr:rowOff>
    </xdr:from>
    <xdr:to>
      <xdr:col>7</xdr:col>
      <xdr:colOff>203200</xdr:colOff>
      <xdr:row>81</xdr:row>
      <xdr:rowOff>43982</xdr:rowOff>
    </xdr:to>
    <xdr:sp macro="" textlink="">
      <xdr:nvSpPr>
        <xdr:cNvPr id="210" name="円/楕円 209"/>
        <xdr:cNvSpPr/>
      </xdr:nvSpPr>
      <xdr:spPr>
        <a:xfrm>
          <a:off x="4902200" y="138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35109</xdr:rowOff>
    </xdr:from>
    <xdr:ext cx="762000" cy="259045"/>
    <xdr:sp macro="" textlink="">
      <xdr:nvSpPr>
        <xdr:cNvPr id="211" name="人件費・物件費等の状況該当値テキスト"/>
        <xdr:cNvSpPr txBox="1"/>
      </xdr:nvSpPr>
      <xdr:spPr>
        <a:xfrm>
          <a:off x="5041900" y="137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99,903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111598</xdr:rowOff>
    </xdr:from>
    <xdr:to>
      <xdr:col>6</xdr:col>
      <xdr:colOff>50800</xdr:colOff>
      <xdr:row>81</xdr:row>
      <xdr:rowOff>41748</xdr:rowOff>
    </xdr:to>
    <xdr:sp macro="" textlink="">
      <xdr:nvSpPr>
        <xdr:cNvPr id="212" name="円/楕円 211"/>
        <xdr:cNvSpPr/>
      </xdr:nvSpPr>
      <xdr:spPr>
        <a:xfrm>
          <a:off x="4064000" y="138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51925</xdr:rowOff>
    </xdr:from>
    <xdr:ext cx="736600" cy="259045"/>
    <xdr:sp macro="" textlink="">
      <xdr:nvSpPr>
        <xdr:cNvPr id="213" name="テキスト ボックス 212"/>
        <xdr:cNvSpPr txBox="1"/>
      </xdr:nvSpPr>
      <xdr:spPr>
        <a:xfrm>
          <a:off x="3733800" y="13596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113923</xdr:rowOff>
    </xdr:from>
    <xdr:to>
      <xdr:col>4</xdr:col>
      <xdr:colOff>533400</xdr:colOff>
      <xdr:row>81</xdr:row>
      <xdr:rowOff>44073</xdr:rowOff>
    </xdr:to>
    <xdr:sp macro="" textlink="">
      <xdr:nvSpPr>
        <xdr:cNvPr id="214" name="円/楕円 213"/>
        <xdr:cNvSpPr/>
      </xdr:nvSpPr>
      <xdr:spPr>
        <a:xfrm>
          <a:off x="3175000" y="1382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54250</xdr:rowOff>
    </xdr:from>
    <xdr:ext cx="762000" cy="259045"/>
    <xdr:sp macro="" textlink="">
      <xdr:nvSpPr>
        <xdr:cNvPr id="215" name="テキスト ボックス 214"/>
        <xdr:cNvSpPr txBox="1"/>
      </xdr:nvSpPr>
      <xdr:spPr>
        <a:xfrm>
          <a:off x="2844800" y="135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120844</xdr:rowOff>
    </xdr:from>
    <xdr:to>
      <xdr:col>3</xdr:col>
      <xdr:colOff>330200</xdr:colOff>
      <xdr:row>81</xdr:row>
      <xdr:rowOff>50994</xdr:rowOff>
    </xdr:to>
    <xdr:sp macro="" textlink="">
      <xdr:nvSpPr>
        <xdr:cNvPr id="216" name="円/楕円 215"/>
        <xdr:cNvSpPr/>
      </xdr:nvSpPr>
      <xdr:spPr>
        <a:xfrm>
          <a:off x="2286000" y="138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61171</xdr:rowOff>
    </xdr:from>
    <xdr:ext cx="762000" cy="259045"/>
    <xdr:sp macro="" textlink="">
      <xdr:nvSpPr>
        <xdr:cNvPr id="217" name="テキスト ボックス 216"/>
        <xdr:cNvSpPr txBox="1"/>
      </xdr:nvSpPr>
      <xdr:spPr>
        <a:xfrm>
          <a:off x="1955800" y="1360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101,356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117205</xdr:rowOff>
    </xdr:from>
    <xdr:to>
      <xdr:col>2</xdr:col>
      <xdr:colOff>127000</xdr:colOff>
      <xdr:row>81</xdr:row>
      <xdr:rowOff>47355</xdr:rowOff>
    </xdr:to>
    <xdr:sp macro="" textlink="">
      <xdr:nvSpPr>
        <xdr:cNvPr id="218" name="円/楕円 217"/>
        <xdr:cNvSpPr/>
      </xdr:nvSpPr>
      <xdr:spPr>
        <a:xfrm>
          <a:off x="1397000" y="138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32132</xdr:rowOff>
    </xdr:from>
    <xdr:ext cx="762000" cy="259045"/>
    <xdr:sp macro="" textlink="">
      <xdr:nvSpPr>
        <xdr:cNvPr id="219" name="テキスト ボックス 218"/>
        <xdr:cNvSpPr txBox="1"/>
      </xdr:nvSpPr>
      <xdr:spPr>
        <a:xfrm>
          <a:off x="1066800" y="1391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人口急増期に職員を大量に採用した経緯があり、近年この世代の職員の退職により、国や他の自治体に比べ昇格年齢が若年化していることから、ラスパイレス指数は高止まりしているが、独自の給料減額の実施により、ラスパイレス指数の悪化はある程度抑制されている。平成</a:t>
          </a:r>
          <a:r>
            <a:rPr kumimoji="1" lang="en-US" altLang="ja-JP" sz="1300">
              <a:latin typeface="ＭＳ Ｐゴシック"/>
            </a:rPr>
            <a:t>29</a:t>
          </a:r>
          <a:r>
            <a:rPr kumimoji="1" lang="ja-JP" altLang="en-US" sz="1300">
              <a:latin typeface="ＭＳ Ｐゴシック"/>
            </a:rPr>
            <a:t>年度末退職を最後に退職者数は大きく減少すると見込まれるため、その後のラスパイレス指数は徐々に改善されるものと考えられるが、引き続き給与制度の適正化に努める。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159596</xdr:rowOff>
    </xdr:from>
    <xdr:to>
      <xdr:col>24</xdr:col>
      <xdr:colOff>558800</xdr:colOff>
      <xdr:row>84</xdr:row>
      <xdr:rowOff>171027</xdr:rowOff>
    </xdr:to>
    <xdr:cxnSp macro="">
      <xdr:nvCxnSpPr>
        <xdr:cNvPr id="248" name="直線コネクタ 247"/>
        <xdr:cNvCxnSpPr/>
      </xdr:nvCxnSpPr>
      <xdr:spPr>
        <a:xfrm flipV="1">
          <a:off x="17018000" y="13704146"/>
          <a:ext cx="0" cy="868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143104</xdr:rowOff>
    </xdr:from>
    <xdr:ext cx="762000" cy="259045"/>
    <xdr:sp macro="" textlink="">
      <xdr:nvSpPr>
        <xdr:cNvPr id="249" name="給与水準   （国との比較）最小値テキスト"/>
        <xdr:cNvSpPr txBox="1"/>
      </xdr:nvSpPr>
      <xdr:spPr>
        <a:xfrm>
          <a:off x="17106900" y="1454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84</xdr:row>
      <xdr:rowOff>171027</xdr:rowOff>
    </xdr:from>
    <xdr:to>
      <xdr:col>24</xdr:col>
      <xdr:colOff>647700</xdr:colOff>
      <xdr:row>84</xdr:row>
      <xdr:rowOff>171027</xdr:rowOff>
    </xdr:to>
    <xdr:cxnSp macro="">
      <xdr:nvCxnSpPr>
        <xdr:cNvPr id="250" name="直線コネクタ 249"/>
        <xdr:cNvCxnSpPr/>
      </xdr:nvCxnSpPr>
      <xdr:spPr>
        <a:xfrm>
          <a:off x="16929100" y="1457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74523</xdr:rowOff>
    </xdr:from>
    <xdr:ext cx="762000" cy="259045"/>
    <xdr:sp macro="" textlink="">
      <xdr:nvSpPr>
        <xdr:cNvPr id="251" name="給与水準   （国との比較）最大値テキスト"/>
        <xdr:cNvSpPr txBox="1"/>
      </xdr:nvSpPr>
      <xdr:spPr>
        <a:xfrm>
          <a:off x="17106900" y="1344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79</xdr:row>
      <xdr:rowOff>159596</xdr:rowOff>
    </xdr:from>
    <xdr:to>
      <xdr:col>24</xdr:col>
      <xdr:colOff>647700</xdr:colOff>
      <xdr:row>79</xdr:row>
      <xdr:rowOff>159596</xdr:rowOff>
    </xdr:to>
    <xdr:cxnSp macro="">
      <xdr:nvCxnSpPr>
        <xdr:cNvPr id="252" name="直線コネクタ 251"/>
        <xdr:cNvCxnSpPr/>
      </xdr:nvCxnSpPr>
      <xdr:spPr>
        <a:xfrm>
          <a:off x="16929100" y="1370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83</xdr:row>
      <xdr:rowOff>109220</xdr:rowOff>
    </xdr:to>
    <xdr:cxnSp macro="">
      <xdr:nvCxnSpPr>
        <xdr:cNvPr id="253" name="直線コネクタ 252"/>
        <xdr:cNvCxnSpPr/>
      </xdr:nvCxnSpPr>
      <xdr:spPr>
        <a:xfrm>
          <a:off x="16179800" y="142993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4"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5" name="フローチャート : 判断 254"/>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69004</xdr:rowOff>
    </xdr:from>
    <xdr:to>
      <xdr:col>23</xdr:col>
      <xdr:colOff>406400</xdr:colOff>
      <xdr:row>88</xdr:row>
      <xdr:rowOff>112607</xdr:rowOff>
    </xdr:to>
    <xdr:cxnSp macro="">
      <xdr:nvCxnSpPr>
        <xdr:cNvPr id="256" name="直線コネクタ 255"/>
        <xdr:cNvCxnSpPr/>
      </xdr:nvCxnSpPr>
      <xdr:spPr>
        <a:xfrm flipV="1">
          <a:off x="15290800" y="14299354"/>
          <a:ext cx="889000" cy="90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57" name="フローチャート : 判断 256"/>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58" name="テキスト ボックス 257"/>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xdr:rowOff>
    </xdr:from>
    <xdr:to>
      <xdr:col>22</xdr:col>
      <xdr:colOff>203200</xdr:colOff>
      <xdr:row>88</xdr:row>
      <xdr:rowOff>112607</xdr:rowOff>
    </xdr:to>
    <xdr:cxnSp macro="">
      <xdr:nvCxnSpPr>
        <xdr:cNvPr id="259" name="直線コネクタ 258"/>
        <xdr:cNvCxnSpPr/>
      </xdr:nvCxnSpPr>
      <xdr:spPr>
        <a:xfrm>
          <a:off x="14401800" y="150956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74930</xdr:rowOff>
    </xdr:from>
    <xdr:to>
      <xdr:col>22</xdr:col>
      <xdr:colOff>254000</xdr:colOff>
      <xdr:row>87</xdr:row>
      <xdr:rowOff>5080</xdr:rowOff>
    </xdr:to>
    <xdr:sp macro="" textlink="">
      <xdr:nvSpPr>
        <xdr:cNvPr id="260" name="フローチャート : 判断 259"/>
        <xdr:cNvSpPr/>
      </xdr:nvSpPr>
      <xdr:spPr>
        <a:xfrm>
          <a:off x="15240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61" name="テキスト ボックス 260"/>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165523</xdr:rowOff>
    </xdr:from>
    <xdr:to>
      <xdr:col>21</xdr:col>
      <xdr:colOff>0</xdr:colOff>
      <xdr:row>88</xdr:row>
      <xdr:rowOff>8043</xdr:rowOff>
    </xdr:to>
    <xdr:cxnSp macro="">
      <xdr:nvCxnSpPr>
        <xdr:cNvPr id="262" name="直線コネクタ 261"/>
        <xdr:cNvCxnSpPr/>
      </xdr:nvCxnSpPr>
      <xdr:spPr>
        <a:xfrm>
          <a:off x="13512800" y="14395873"/>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3" name="フローチャート : 判断 262"/>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4" name="テキスト ボックス 263"/>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26246</xdr:rowOff>
    </xdr:from>
    <xdr:to>
      <xdr:col>19</xdr:col>
      <xdr:colOff>533400</xdr:colOff>
      <xdr:row>83</xdr:row>
      <xdr:rowOff>127846</xdr:rowOff>
    </xdr:to>
    <xdr:sp macro="" textlink="">
      <xdr:nvSpPr>
        <xdr:cNvPr id="265" name="フローチャート : 判断 264"/>
        <xdr:cNvSpPr/>
      </xdr:nvSpPr>
      <xdr:spPr>
        <a:xfrm>
          <a:off x="13462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138023</xdr:rowOff>
    </xdr:from>
    <xdr:ext cx="762000" cy="259045"/>
    <xdr:sp macro="" textlink="">
      <xdr:nvSpPr>
        <xdr:cNvPr id="266" name="テキスト ボックス 265"/>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72" name="円/楕円 271"/>
        <xdr:cNvSpPr/>
      </xdr:nvSpPr>
      <xdr:spPr>
        <a:xfrm>
          <a:off x="169672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30497</xdr:rowOff>
    </xdr:from>
    <xdr:ext cx="762000" cy="259045"/>
    <xdr:sp macro="" textlink="">
      <xdr:nvSpPr>
        <xdr:cNvPr id="273" name="給与水準   （国との比較）該当値テキスト"/>
        <xdr:cNvSpPr txBox="1"/>
      </xdr:nvSpPr>
      <xdr:spPr>
        <a:xfrm>
          <a:off x="17106900" y="1426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18204</xdr:rowOff>
    </xdr:from>
    <xdr:to>
      <xdr:col>23</xdr:col>
      <xdr:colOff>457200</xdr:colOff>
      <xdr:row>83</xdr:row>
      <xdr:rowOff>119804</xdr:rowOff>
    </xdr:to>
    <xdr:sp macro="" textlink="">
      <xdr:nvSpPr>
        <xdr:cNvPr id="274" name="円/楕円 273"/>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104581</xdr:rowOff>
    </xdr:from>
    <xdr:ext cx="736600" cy="259045"/>
    <xdr:sp macro="" textlink="">
      <xdr:nvSpPr>
        <xdr:cNvPr id="275" name="テキスト ボックス 274"/>
        <xdr:cNvSpPr txBox="1"/>
      </xdr:nvSpPr>
      <xdr:spPr>
        <a:xfrm>
          <a:off x="15798800" y="143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76" name="円/楕円 275"/>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77" name="テキスト ボックス 276"/>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78" name="円/楕円 277"/>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43620</xdr:rowOff>
    </xdr:from>
    <xdr:ext cx="762000" cy="259045"/>
    <xdr:sp macro="" textlink="">
      <xdr:nvSpPr>
        <xdr:cNvPr id="279" name="テキスト ボックス 278"/>
        <xdr:cNvSpPr txBox="1"/>
      </xdr:nvSpPr>
      <xdr:spPr>
        <a:xfrm>
          <a:off x="14020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114723</xdr:rowOff>
    </xdr:from>
    <xdr:to>
      <xdr:col>19</xdr:col>
      <xdr:colOff>533400</xdr:colOff>
      <xdr:row>84</xdr:row>
      <xdr:rowOff>44873</xdr:rowOff>
    </xdr:to>
    <xdr:sp macro="" textlink="">
      <xdr:nvSpPr>
        <xdr:cNvPr id="280" name="円/楕円 279"/>
        <xdr:cNvSpPr/>
      </xdr:nvSpPr>
      <xdr:spPr>
        <a:xfrm>
          <a:off x="13462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29650</xdr:rowOff>
    </xdr:from>
    <xdr:ext cx="762000" cy="259045"/>
    <xdr:sp macro="" textlink="">
      <xdr:nvSpPr>
        <xdr:cNvPr id="281" name="テキスト ボックス 280"/>
        <xdr:cNvSpPr txBox="1"/>
      </xdr:nvSpPr>
      <xdr:spPr>
        <a:xfrm>
          <a:off x="131318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本市の人口千人当たりの職員数は、類似団体平均を</a:t>
          </a:r>
          <a:r>
            <a:rPr kumimoji="1" lang="en-US" altLang="ja-JP" sz="1100">
              <a:latin typeface="ＭＳ Ｐゴシック"/>
            </a:rPr>
            <a:t>0.04</a:t>
          </a:r>
          <a:r>
            <a:rPr kumimoji="1" lang="ja-JP" altLang="en-US" sz="1100">
              <a:latin typeface="ＭＳ Ｐゴシック"/>
            </a:rPr>
            <a:t>上回る</a:t>
          </a:r>
          <a:r>
            <a:rPr kumimoji="1" lang="en-US" altLang="ja-JP" sz="1100">
              <a:latin typeface="ＭＳ Ｐゴシック"/>
            </a:rPr>
            <a:t>6.11</a:t>
          </a:r>
          <a:r>
            <a:rPr kumimoji="1" lang="ja-JP" altLang="en-US" sz="1100">
              <a:latin typeface="ＭＳ Ｐゴシック"/>
            </a:rPr>
            <a:t>人となっているが、平成</a:t>
          </a:r>
          <a:r>
            <a:rPr kumimoji="1" lang="en-US" altLang="ja-JP" sz="1100">
              <a:latin typeface="ＭＳ Ｐゴシック"/>
            </a:rPr>
            <a:t>9</a:t>
          </a:r>
          <a:r>
            <a:rPr kumimoji="1" lang="ja-JP" altLang="en-US" sz="1100">
              <a:latin typeface="ＭＳ Ｐゴシック"/>
            </a:rPr>
            <a:t>年度から平成</a:t>
          </a:r>
          <a:r>
            <a:rPr kumimoji="1" lang="en-US" altLang="ja-JP" sz="1100">
              <a:latin typeface="ＭＳ Ｐゴシック"/>
            </a:rPr>
            <a:t>24</a:t>
          </a:r>
          <a:r>
            <a:rPr kumimoji="1" lang="ja-JP" altLang="en-US" sz="1100">
              <a:latin typeface="ＭＳ Ｐゴシック"/>
            </a:rPr>
            <a:t>年度末までを計画期間とした定員適正化計画の推進により</a:t>
          </a:r>
          <a:r>
            <a:rPr kumimoji="1" lang="en-US" altLang="ja-JP" sz="1100">
              <a:latin typeface="ＭＳ Ｐゴシック"/>
            </a:rPr>
            <a:t>223</a:t>
          </a:r>
          <a:r>
            <a:rPr kumimoji="1" lang="ja-JP" altLang="en-US" sz="1100">
              <a:latin typeface="ＭＳ Ｐゴシック"/>
            </a:rPr>
            <a:t>人の減員を行った中で、人口割合から見た職員数、定員モデル試算値、定員管理診断表数値の推移検証及び類似団体比較等様々な角度から定員管理の現状について検証した結果、職員数は概ね適正であるものと考えている。今後は、事務の権限移譲等による事務量の増加に伴って人員配置が必要となった場合には、事務事業の見直し等の取り組みを進めながら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日の予定職員数の</a:t>
          </a:r>
          <a:r>
            <a:rPr kumimoji="1" lang="en-US" altLang="ja-JP" sz="1100">
              <a:latin typeface="ＭＳ Ｐゴシック"/>
            </a:rPr>
            <a:t>1,322</a:t>
          </a:r>
          <a:r>
            <a:rPr kumimoji="1" lang="ja-JP" altLang="en-US" sz="1100">
              <a:latin typeface="ＭＳ Ｐゴシック"/>
            </a:rPr>
            <a:t>人を基準とした定員管理計画で定めた枠組みを維持していくことを基本として定員管理を行っていく。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9" name="直線コネクタ 308"/>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0"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1" name="直線コネクタ 310"/>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2"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3" name="直線コネクタ 312"/>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121793</xdr:rowOff>
    </xdr:from>
    <xdr:to>
      <xdr:col>24</xdr:col>
      <xdr:colOff>558800</xdr:colOff>
      <xdr:row>61</xdr:row>
      <xdr:rowOff>138684</xdr:rowOff>
    </xdr:to>
    <xdr:cxnSp macro="">
      <xdr:nvCxnSpPr>
        <xdr:cNvPr id="314" name="直線コネクタ 313"/>
        <xdr:cNvCxnSpPr/>
      </xdr:nvCxnSpPr>
      <xdr:spPr>
        <a:xfrm flipV="1">
          <a:off x="16179800" y="10580243"/>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5"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6" name="フローチャート : 判断 315"/>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136271</xdr:rowOff>
    </xdr:from>
    <xdr:to>
      <xdr:col>23</xdr:col>
      <xdr:colOff>406400</xdr:colOff>
      <xdr:row>61</xdr:row>
      <xdr:rowOff>138684</xdr:rowOff>
    </xdr:to>
    <xdr:cxnSp macro="">
      <xdr:nvCxnSpPr>
        <xdr:cNvPr id="317" name="直線コネクタ 316"/>
        <xdr:cNvCxnSpPr/>
      </xdr:nvCxnSpPr>
      <xdr:spPr>
        <a:xfrm>
          <a:off x="15290800" y="1059472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8" name="フローチャート : 判断 317"/>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19" name="テキスト ボックス 318"/>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136271</xdr:rowOff>
    </xdr:from>
    <xdr:to>
      <xdr:col>22</xdr:col>
      <xdr:colOff>203200</xdr:colOff>
      <xdr:row>62</xdr:row>
      <xdr:rowOff>3429</xdr:rowOff>
    </xdr:to>
    <xdr:cxnSp macro="">
      <xdr:nvCxnSpPr>
        <xdr:cNvPr id="320" name="直線コネクタ 319"/>
        <xdr:cNvCxnSpPr/>
      </xdr:nvCxnSpPr>
      <xdr:spPr>
        <a:xfrm flipV="1">
          <a:off x="14401800" y="1059472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1" name="フローチャート : 判断 320"/>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2" name="テキスト ボックス 321"/>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167640</xdr:rowOff>
    </xdr:from>
    <xdr:to>
      <xdr:col>21</xdr:col>
      <xdr:colOff>0</xdr:colOff>
      <xdr:row>62</xdr:row>
      <xdr:rowOff>3429</xdr:rowOff>
    </xdr:to>
    <xdr:cxnSp macro="">
      <xdr:nvCxnSpPr>
        <xdr:cNvPr id="323" name="直線コネクタ 322"/>
        <xdr:cNvCxnSpPr/>
      </xdr:nvCxnSpPr>
      <xdr:spPr>
        <a:xfrm>
          <a:off x="13512800" y="1062609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4" name="フローチャート : 判断 323"/>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5" name="テキスト ボックス 324"/>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6" name="フローチャート : 判断 325"/>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110380</xdr:rowOff>
    </xdr:from>
    <xdr:ext cx="762000" cy="259045"/>
    <xdr:sp macro="" textlink="">
      <xdr:nvSpPr>
        <xdr:cNvPr id="327" name="テキスト ボックス 326"/>
        <xdr:cNvSpPr txBox="1"/>
      </xdr:nvSpPr>
      <xdr:spPr>
        <a:xfrm>
          <a:off x="13131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33" name="円/楕円 332"/>
        <xdr:cNvSpPr/>
      </xdr:nvSpPr>
      <xdr:spPr>
        <a:xfrm>
          <a:off x="169672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43070</xdr:rowOff>
    </xdr:from>
    <xdr:ext cx="762000" cy="259045"/>
    <xdr:sp macro="" textlink="">
      <xdr:nvSpPr>
        <xdr:cNvPr id="334" name="定員管理の状況該当値テキスト"/>
        <xdr:cNvSpPr txBox="1"/>
      </xdr:nvSpPr>
      <xdr:spPr>
        <a:xfrm>
          <a:off x="17106900" y="1050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87884</xdr:rowOff>
    </xdr:from>
    <xdr:to>
      <xdr:col>23</xdr:col>
      <xdr:colOff>457200</xdr:colOff>
      <xdr:row>62</xdr:row>
      <xdr:rowOff>18034</xdr:rowOff>
    </xdr:to>
    <xdr:sp macro="" textlink="">
      <xdr:nvSpPr>
        <xdr:cNvPr id="335" name="円/楕円 334"/>
        <xdr:cNvSpPr/>
      </xdr:nvSpPr>
      <xdr:spPr>
        <a:xfrm>
          <a:off x="16129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2811</xdr:rowOff>
    </xdr:from>
    <xdr:ext cx="736600" cy="259045"/>
    <xdr:sp macro="" textlink="">
      <xdr:nvSpPr>
        <xdr:cNvPr id="336" name="テキスト ボックス 335"/>
        <xdr:cNvSpPr txBox="1"/>
      </xdr:nvSpPr>
      <xdr:spPr>
        <a:xfrm>
          <a:off x="15798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85471</xdr:rowOff>
    </xdr:from>
    <xdr:to>
      <xdr:col>22</xdr:col>
      <xdr:colOff>254000</xdr:colOff>
      <xdr:row>62</xdr:row>
      <xdr:rowOff>15621</xdr:rowOff>
    </xdr:to>
    <xdr:sp macro="" textlink="">
      <xdr:nvSpPr>
        <xdr:cNvPr id="337" name="円/楕円 336"/>
        <xdr:cNvSpPr/>
      </xdr:nvSpPr>
      <xdr:spPr>
        <a:xfrm>
          <a:off x="15240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398</xdr:rowOff>
    </xdr:from>
    <xdr:ext cx="762000" cy="259045"/>
    <xdr:sp macro="" textlink="">
      <xdr:nvSpPr>
        <xdr:cNvPr id="338" name="テキスト ボックス 337"/>
        <xdr:cNvSpPr txBox="1"/>
      </xdr:nvSpPr>
      <xdr:spPr>
        <a:xfrm>
          <a:off x="14909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124079</xdr:rowOff>
    </xdr:from>
    <xdr:to>
      <xdr:col>21</xdr:col>
      <xdr:colOff>50800</xdr:colOff>
      <xdr:row>62</xdr:row>
      <xdr:rowOff>54229</xdr:rowOff>
    </xdr:to>
    <xdr:sp macro="" textlink="">
      <xdr:nvSpPr>
        <xdr:cNvPr id="339" name="円/楕円 338"/>
        <xdr:cNvSpPr/>
      </xdr:nvSpPr>
      <xdr:spPr>
        <a:xfrm>
          <a:off x="143510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39006</xdr:rowOff>
    </xdr:from>
    <xdr:ext cx="762000" cy="259045"/>
    <xdr:sp macro="" textlink="">
      <xdr:nvSpPr>
        <xdr:cNvPr id="340" name="テキスト ボックス 339"/>
        <xdr:cNvSpPr txBox="1"/>
      </xdr:nvSpPr>
      <xdr:spPr>
        <a:xfrm>
          <a:off x="14020800" y="1066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41" name="円/楕円 340"/>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31767</xdr:rowOff>
    </xdr:from>
    <xdr:ext cx="762000" cy="259045"/>
    <xdr:sp macro="" textlink="">
      <xdr:nvSpPr>
        <xdr:cNvPr id="342" name="テキスト ボックス 341"/>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分子である元利償還金の減少に加え、分母である標準税収入額等が増加したことに伴い、前年度と比較して</a:t>
          </a:r>
          <a:r>
            <a:rPr kumimoji="1" lang="en-US" altLang="ja-JP" sz="1300">
              <a:latin typeface="ＭＳ Ｐゴシック"/>
            </a:rPr>
            <a:t>1.0</a:t>
          </a:r>
          <a:r>
            <a:rPr kumimoji="1" lang="ja-JP" altLang="en-US" sz="1300">
              <a:latin typeface="ＭＳ Ｐゴシック"/>
            </a:rPr>
            <a:t>ポイント減の</a:t>
          </a:r>
          <a:r>
            <a:rPr kumimoji="1" lang="en-US" altLang="ja-JP" sz="1300">
              <a:latin typeface="ＭＳ Ｐゴシック"/>
            </a:rPr>
            <a:t>9.8</a:t>
          </a:r>
          <a:r>
            <a:rPr kumimoji="1" lang="ja-JP" altLang="en-US" sz="1300">
              <a:latin typeface="ＭＳ Ｐゴシック"/>
            </a:rPr>
            <a:t>％となったが、類似団体、全国及び千葉県平均と比較すると、依然として大きく上回る水準にある。引き続き、財政構造の弾力性を確保するうえでも、後年度負担に配慮した適債事業の精査に努める。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7" name="直線コネクタ 366"/>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8"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9" name="直線コネクタ 368"/>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41</xdr:row>
      <xdr:rowOff>3810</xdr:rowOff>
    </xdr:to>
    <xdr:cxnSp macro="">
      <xdr:nvCxnSpPr>
        <xdr:cNvPr id="372" name="直線コネクタ 371"/>
        <xdr:cNvCxnSpPr/>
      </xdr:nvCxnSpPr>
      <xdr:spPr>
        <a:xfrm flipV="1">
          <a:off x="16179800" y="697293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3"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4" name="フローチャート : 判断 373"/>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27940</xdr:rowOff>
    </xdr:to>
    <xdr:cxnSp macro="">
      <xdr:nvCxnSpPr>
        <xdr:cNvPr id="375" name="直線コネクタ 374"/>
        <xdr:cNvCxnSpPr/>
      </xdr:nvCxnSpPr>
      <xdr:spPr>
        <a:xfrm flipV="1">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6" name="フローチャート : 判断 375"/>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7" name="テキスト ボックス 376"/>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21907</xdr:rowOff>
    </xdr:from>
    <xdr:to>
      <xdr:col>22</xdr:col>
      <xdr:colOff>203200</xdr:colOff>
      <xdr:row>41</xdr:row>
      <xdr:rowOff>27940</xdr:rowOff>
    </xdr:to>
    <xdr:cxnSp macro="">
      <xdr:nvCxnSpPr>
        <xdr:cNvPr id="378" name="直線コネクタ 377"/>
        <xdr:cNvCxnSpPr/>
      </xdr:nvCxnSpPr>
      <xdr:spPr>
        <a:xfrm>
          <a:off x="14401800" y="70513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9" name="フローチャート : 判断 378"/>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0" name="テキスト ボックス 379"/>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21907</xdr:rowOff>
    </xdr:to>
    <xdr:cxnSp macro="">
      <xdr:nvCxnSpPr>
        <xdr:cNvPr id="381" name="直線コネクタ 380"/>
        <xdr:cNvCxnSpPr/>
      </xdr:nvCxnSpPr>
      <xdr:spPr>
        <a:xfrm>
          <a:off x="13512800" y="70091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2" name="フローチャート : 判断 381"/>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3" name="テキスト ボックス 382"/>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4" name="フローチャート : 判断 383"/>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85" name="テキスト ボックス 384"/>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91" name="円/楕円 390"/>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392"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3" name="円/楕円 392"/>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94" name="テキスト ボックス 393"/>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395" name="円/楕円 394"/>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96" name="テキスト ボックス 395"/>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142557</xdr:rowOff>
    </xdr:from>
    <xdr:to>
      <xdr:col>21</xdr:col>
      <xdr:colOff>50800</xdr:colOff>
      <xdr:row>41</xdr:row>
      <xdr:rowOff>72707</xdr:rowOff>
    </xdr:to>
    <xdr:sp macro="" textlink="">
      <xdr:nvSpPr>
        <xdr:cNvPr id="397" name="円/楕円 396"/>
        <xdr:cNvSpPr/>
      </xdr:nvSpPr>
      <xdr:spPr>
        <a:xfrm>
          <a:off x="14351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8" name="テキスト ボックス 39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9" name="円/楕円 398"/>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15257</xdr:rowOff>
    </xdr:from>
    <xdr:ext cx="762000" cy="259045"/>
    <xdr:sp macro="" textlink="">
      <xdr:nvSpPr>
        <xdr:cNvPr id="400" name="テキスト ボックス 399"/>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充当可能財源等や標準財政規模が減少したことなどにより、前年度と比較して</a:t>
          </a:r>
          <a:r>
            <a:rPr kumimoji="1" lang="en-US" altLang="ja-JP" sz="1300">
              <a:latin typeface="ＭＳ Ｐゴシック"/>
            </a:rPr>
            <a:t>2.9</a:t>
          </a:r>
          <a:r>
            <a:rPr kumimoji="1" lang="ja-JP" altLang="en-US" sz="1300">
              <a:latin typeface="ＭＳ Ｐゴシック"/>
            </a:rPr>
            <a:t>ポイント上昇している。全国的に下降傾向にあるなかで、類似団体、全国及び千葉県平均を大きく上回る水準にあり、今後も将来負担を伴う事業については特に留意し、安易に負担を先送りすることなく、計画的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9" name="直線コネクタ 428"/>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0"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1" name="直線コネクタ 430"/>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26289</xdr:rowOff>
    </xdr:from>
    <xdr:to>
      <xdr:col>24</xdr:col>
      <xdr:colOff>558800</xdr:colOff>
      <xdr:row>17</xdr:row>
      <xdr:rowOff>49615</xdr:rowOff>
    </xdr:to>
    <xdr:cxnSp macro="">
      <xdr:nvCxnSpPr>
        <xdr:cNvPr id="434" name="直線コネクタ 433"/>
        <xdr:cNvCxnSpPr/>
      </xdr:nvCxnSpPr>
      <xdr:spPr>
        <a:xfrm>
          <a:off x="16179800" y="2940939"/>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5"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6" name="フローチャート : 判断 435"/>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26289</xdr:rowOff>
    </xdr:from>
    <xdr:to>
      <xdr:col>23</xdr:col>
      <xdr:colOff>406400</xdr:colOff>
      <xdr:row>17</xdr:row>
      <xdr:rowOff>72136</xdr:rowOff>
    </xdr:to>
    <xdr:cxnSp macro="">
      <xdr:nvCxnSpPr>
        <xdr:cNvPr id="437" name="直線コネクタ 436"/>
        <xdr:cNvCxnSpPr/>
      </xdr:nvCxnSpPr>
      <xdr:spPr>
        <a:xfrm flipV="1">
          <a:off x="15290800" y="2940939"/>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8" name="フローチャート : 判断 437"/>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39" name="テキスト ボックス 438"/>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72136</xdr:rowOff>
    </xdr:from>
    <xdr:to>
      <xdr:col>22</xdr:col>
      <xdr:colOff>203200</xdr:colOff>
      <xdr:row>17</xdr:row>
      <xdr:rowOff>108331</xdr:rowOff>
    </xdr:to>
    <xdr:cxnSp macro="">
      <xdr:nvCxnSpPr>
        <xdr:cNvPr id="440" name="直線コネクタ 439"/>
        <xdr:cNvCxnSpPr/>
      </xdr:nvCxnSpPr>
      <xdr:spPr>
        <a:xfrm flipV="1">
          <a:off x="14401800" y="29867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1" name="フローチャート : 判断 440"/>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2" name="テキスト ボックス 441"/>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76158</xdr:rowOff>
    </xdr:from>
    <xdr:to>
      <xdr:col>21</xdr:col>
      <xdr:colOff>0</xdr:colOff>
      <xdr:row>17</xdr:row>
      <xdr:rowOff>108331</xdr:rowOff>
    </xdr:to>
    <xdr:cxnSp macro="">
      <xdr:nvCxnSpPr>
        <xdr:cNvPr id="443" name="直線コネクタ 442"/>
        <xdr:cNvCxnSpPr/>
      </xdr:nvCxnSpPr>
      <xdr:spPr>
        <a:xfrm>
          <a:off x="13512800" y="299080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4" name="フローチャート : 判断 443"/>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5" name="テキスト ボックス 444"/>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6" name="フローチャート : 判断 445"/>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7" name="テキスト ボックス 446"/>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170265</xdr:rowOff>
    </xdr:from>
    <xdr:to>
      <xdr:col>24</xdr:col>
      <xdr:colOff>609600</xdr:colOff>
      <xdr:row>17</xdr:row>
      <xdr:rowOff>100415</xdr:rowOff>
    </xdr:to>
    <xdr:sp macro="" textlink="">
      <xdr:nvSpPr>
        <xdr:cNvPr id="453" name="円/楕円 452"/>
        <xdr:cNvSpPr/>
      </xdr:nvSpPr>
      <xdr:spPr>
        <a:xfrm>
          <a:off x="16967200" y="29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142342</xdr:rowOff>
    </xdr:from>
    <xdr:ext cx="762000" cy="259045"/>
    <xdr:sp macro="" textlink="">
      <xdr:nvSpPr>
        <xdr:cNvPr id="454" name="将来負担の状況該当値テキスト"/>
        <xdr:cNvSpPr txBox="1"/>
      </xdr:nvSpPr>
      <xdr:spPr>
        <a:xfrm>
          <a:off x="17106900" y="288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146939</xdr:rowOff>
    </xdr:from>
    <xdr:to>
      <xdr:col>23</xdr:col>
      <xdr:colOff>457200</xdr:colOff>
      <xdr:row>17</xdr:row>
      <xdr:rowOff>77089</xdr:rowOff>
    </xdr:to>
    <xdr:sp macro="" textlink="">
      <xdr:nvSpPr>
        <xdr:cNvPr id="455" name="円/楕円 454"/>
        <xdr:cNvSpPr/>
      </xdr:nvSpPr>
      <xdr:spPr>
        <a:xfrm>
          <a:off x="16129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61866</xdr:rowOff>
    </xdr:from>
    <xdr:ext cx="736600" cy="259045"/>
    <xdr:sp macro="" textlink="">
      <xdr:nvSpPr>
        <xdr:cNvPr id="456" name="テキスト ボックス 455"/>
        <xdr:cNvSpPr txBox="1"/>
      </xdr:nvSpPr>
      <xdr:spPr>
        <a:xfrm>
          <a:off x="15798800" y="2976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21336</xdr:rowOff>
    </xdr:from>
    <xdr:to>
      <xdr:col>22</xdr:col>
      <xdr:colOff>254000</xdr:colOff>
      <xdr:row>17</xdr:row>
      <xdr:rowOff>122936</xdr:rowOff>
    </xdr:to>
    <xdr:sp macro="" textlink="">
      <xdr:nvSpPr>
        <xdr:cNvPr id="457" name="円/楕円 456"/>
        <xdr:cNvSpPr/>
      </xdr:nvSpPr>
      <xdr:spPr>
        <a:xfrm>
          <a:off x="15240000" y="29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107713</xdr:rowOff>
    </xdr:from>
    <xdr:ext cx="762000" cy="259045"/>
    <xdr:sp macro="" textlink="">
      <xdr:nvSpPr>
        <xdr:cNvPr id="458" name="テキスト ボックス 457"/>
        <xdr:cNvSpPr txBox="1"/>
      </xdr:nvSpPr>
      <xdr:spPr>
        <a:xfrm>
          <a:off x="14909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57531</xdr:rowOff>
    </xdr:from>
    <xdr:to>
      <xdr:col>21</xdr:col>
      <xdr:colOff>50800</xdr:colOff>
      <xdr:row>17</xdr:row>
      <xdr:rowOff>159131</xdr:rowOff>
    </xdr:to>
    <xdr:sp macro="" textlink="">
      <xdr:nvSpPr>
        <xdr:cNvPr id="459" name="円/楕円 458"/>
        <xdr:cNvSpPr/>
      </xdr:nvSpPr>
      <xdr:spPr>
        <a:xfrm>
          <a:off x="14351000" y="2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143908</xdr:rowOff>
    </xdr:from>
    <xdr:ext cx="762000" cy="259045"/>
    <xdr:sp macro="" textlink="">
      <xdr:nvSpPr>
        <xdr:cNvPr id="460" name="テキスト ボックス 459"/>
        <xdr:cNvSpPr txBox="1"/>
      </xdr:nvSpPr>
      <xdr:spPr>
        <a:xfrm>
          <a:off x="14020800" y="305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25358</xdr:rowOff>
    </xdr:from>
    <xdr:to>
      <xdr:col>19</xdr:col>
      <xdr:colOff>533400</xdr:colOff>
      <xdr:row>17</xdr:row>
      <xdr:rowOff>126958</xdr:rowOff>
    </xdr:to>
    <xdr:sp macro="" textlink="">
      <xdr:nvSpPr>
        <xdr:cNvPr id="461" name="円/楕円 460"/>
        <xdr:cNvSpPr/>
      </xdr:nvSpPr>
      <xdr:spPr>
        <a:xfrm>
          <a:off x="134620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111735</xdr:rowOff>
    </xdr:from>
    <xdr:ext cx="762000" cy="259045"/>
    <xdr:sp macro="" textlink="">
      <xdr:nvSpPr>
        <xdr:cNvPr id="462" name="テキスト ボックス 461"/>
        <xdr:cNvSpPr txBox="1"/>
      </xdr:nvSpPr>
      <xdr:spPr>
        <a:xfrm>
          <a:off x="13131800" y="30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194,101
190,381
51.39
63,121,800
61,021,920
1,920,996
31,443,930
56,786,902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73.8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人件費の決算額については、大量退職に伴い減少傾向にあり、人件費の経常収支比率についても少しずつ減少している傾向にあるが、類似団体との比較では、</a:t>
          </a:r>
          <a:r>
            <a:rPr kumimoji="1" lang="en-US" altLang="ja-JP" sz="1300">
              <a:latin typeface="ＭＳ Ｐゴシック"/>
            </a:rPr>
            <a:t>5.2</a:t>
          </a:r>
          <a:r>
            <a:rPr kumimoji="1" lang="ja-JP" altLang="en-US" sz="1300">
              <a:latin typeface="ＭＳ Ｐゴシック"/>
            </a:rPr>
            <a:t>ポイント高い状況となっている。今後とも第</a:t>
          </a:r>
          <a:r>
            <a:rPr kumimoji="1" lang="en-US" altLang="ja-JP" sz="1300">
              <a:latin typeface="ＭＳ Ｐゴシック"/>
            </a:rPr>
            <a:t>2</a:t>
          </a:r>
          <a:r>
            <a:rPr kumimoji="1" lang="ja-JP" altLang="en-US" sz="1300">
              <a:latin typeface="ＭＳ Ｐゴシック"/>
            </a:rPr>
            <a:t>次行財政改革大綱後期推進計画に掲げた推進項目を着実に実施することにより、より一層の定員管理・給与の適正化を図る。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35560</xdr:rowOff>
    </xdr:from>
    <xdr:to>
      <xdr:col>7</xdr:col>
      <xdr:colOff>15875</xdr:colOff>
      <xdr:row>40</xdr:row>
      <xdr:rowOff>149860</xdr:rowOff>
    </xdr:to>
    <xdr:cxnSp macro="">
      <xdr:nvCxnSpPr>
        <xdr:cNvPr id="59" name="直線コネクタ 58"/>
        <xdr:cNvCxnSpPr/>
      </xdr:nvCxnSpPr>
      <xdr:spPr>
        <a:xfrm flipV="1">
          <a:off x="4826000" y="58648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121937</xdr:rowOff>
    </xdr:from>
    <xdr:ext cx="762000" cy="259045"/>
    <xdr:sp macro="" textlink="">
      <xdr:nvSpPr>
        <xdr:cNvPr id="62" name="人件費最大値テキスト"/>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34</xdr:row>
      <xdr:rowOff>35560</xdr:rowOff>
    </xdr:from>
    <xdr:to>
      <xdr:col>7</xdr:col>
      <xdr:colOff>104775</xdr:colOff>
      <xdr:row>34</xdr:row>
      <xdr:rowOff>35560</xdr:rowOff>
    </xdr:to>
    <xdr:cxnSp macro="">
      <xdr:nvCxnSpPr>
        <xdr:cNvPr id="63" name="直線コネクタ 62"/>
        <xdr:cNvCxnSpPr/>
      </xdr:nvCxnSpPr>
      <xdr:spPr>
        <a:xfrm>
          <a:off x="4737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153670</xdr:rowOff>
    </xdr:from>
    <xdr:to>
      <xdr:col>7</xdr:col>
      <xdr:colOff>15875</xdr:colOff>
      <xdr:row>40</xdr:row>
      <xdr:rowOff>5080</xdr:rowOff>
    </xdr:to>
    <xdr:cxnSp macro="">
      <xdr:nvCxnSpPr>
        <xdr:cNvPr id="64" name="直線コネクタ 63"/>
        <xdr:cNvCxnSpPr/>
      </xdr:nvCxnSpPr>
      <xdr:spPr>
        <a:xfrm flipV="1">
          <a:off x="3987800" y="6840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66057</xdr:rowOff>
    </xdr:from>
    <xdr:ext cx="762000" cy="259045"/>
    <xdr:sp macro="" textlink="">
      <xdr:nvSpPr>
        <xdr:cNvPr id="65" name="人件費平均値テキスト"/>
        <xdr:cNvSpPr txBox="1"/>
      </xdr:nvSpPr>
      <xdr:spPr>
        <a:xfrm>
          <a:off x="4914900" y="623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66" name="フローチャート : 判断 65"/>
        <xdr:cNvSpPr/>
      </xdr:nvSpPr>
      <xdr:spPr>
        <a:xfrm>
          <a:off x="4775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5080</xdr:rowOff>
    </xdr:from>
    <xdr:to>
      <xdr:col>5</xdr:col>
      <xdr:colOff>549275</xdr:colOff>
      <xdr:row>40</xdr:row>
      <xdr:rowOff>157480</xdr:rowOff>
    </xdr:to>
    <xdr:cxnSp macro="">
      <xdr:nvCxnSpPr>
        <xdr:cNvPr id="67" name="直線コネクタ 66"/>
        <xdr:cNvCxnSpPr/>
      </xdr:nvCxnSpPr>
      <xdr:spPr>
        <a:xfrm flipV="1">
          <a:off x="3098800" y="6863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8" name="フローチャート :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157480</xdr:rowOff>
    </xdr:from>
    <xdr:to>
      <xdr:col>4</xdr:col>
      <xdr:colOff>346075</xdr:colOff>
      <xdr:row>41</xdr:row>
      <xdr:rowOff>8890</xdr:rowOff>
    </xdr:to>
    <xdr:cxnSp macro="">
      <xdr:nvCxnSpPr>
        <xdr:cNvPr id="70" name="直線コネクタ 69"/>
        <xdr:cNvCxnSpPr/>
      </xdr:nvCxnSpPr>
      <xdr:spPr>
        <a:xfrm flipV="1">
          <a:off x="2209800" y="701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118110</xdr:rowOff>
    </xdr:from>
    <xdr:to>
      <xdr:col>4</xdr:col>
      <xdr:colOff>396875</xdr:colOff>
      <xdr:row>38</xdr:row>
      <xdr:rowOff>48260</xdr:rowOff>
    </xdr:to>
    <xdr:sp macro="" textlink="">
      <xdr:nvSpPr>
        <xdr:cNvPr id="71" name="フローチャート : 判断 70"/>
        <xdr:cNvSpPr/>
      </xdr:nvSpPr>
      <xdr:spPr>
        <a:xfrm>
          <a:off x="3048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58437</xdr:rowOff>
    </xdr:from>
    <xdr:ext cx="762000" cy="259045"/>
    <xdr:sp macro="" textlink="">
      <xdr:nvSpPr>
        <xdr:cNvPr id="72" name="テキスト ボックス 71"/>
        <xdr:cNvSpPr txBox="1"/>
      </xdr:nvSpPr>
      <xdr:spPr>
        <a:xfrm>
          <a:off x="2717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165100</xdr:rowOff>
    </xdr:from>
    <xdr:to>
      <xdr:col>3</xdr:col>
      <xdr:colOff>142875</xdr:colOff>
      <xdr:row>41</xdr:row>
      <xdr:rowOff>8890</xdr:rowOff>
    </xdr:to>
    <xdr:cxnSp macro="">
      <xdr:nvCxnSpPr>
        <xdr:cNvPr id="73" name="直線コネクタ 72"/>
        <xdr:cNvCxnSpPr/>
      </xdr:nvCxnSpPr>
      <xdr:spPr>
        <a:xfrm>
          <a:off x="1320800" y="7023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0</xdr:rowOff>
    </xdr:from>
    <xdr:to>
      <xdr:col>3</xdr:col>
      <xdr:colOff>193675</xdr:colOff>
      <xdr:row>38</xdr:row>
      <xdr:rowOff>101600</xdr:rowOff>
    </xdr:to>
    <xdr:sp macro="" textlink="">
      <xdr:nvSpPr>
        <xdr:cNvPr id="74" name="フローチャート : 判断 73"/>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111777</xdr:rowOff>
    </xdr:from>
    <xdr:ext cx="762000" cy="259045"/>
    <xdr:sp macro="" textlink="">
      <xdr:nvSpPr>
        <xdr:cNvPr id="75" name="テキスト ボックス 74"/>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76" name="フローチャート : 判断 75"/>
        <xdr:cNvSpPr/>
      </xdr:nvSpPr>
      <xdr:spPr>
        <a:xfrm>
          <a:off x="1270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54627</xdr:rowOff>
    </xdr:from>
    <xdr:ext cx="762000" cy="259045"/>
    <xdr:sp macro="" textlink="">
      <xdr:nvSpPr>
        <xdr:cNvPr id="77" name="テキスト ボックス 76"/>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102870</xdr:rowOff>
    </xdr:from>
    <xdr:to>
      <xdr:col>7</xdr:col>
      <xdr:colOff>66675</xdr:colOff>
      <xdr:row>40</xdr:row>
      <xdr:rowOff>33020</xdr:rowOff>
    </xdr:to>
    <xdr:sp macro="" textlink="">
      <xdr:nvSpPr>
        <xdr:cNvPr id="83" name="円/楕円 82"/>
        <xdr:cNvSpPr/>
      </xdr:nvSpPr>
      <xdr:spPr>
        <a:xfrm>
          <a:off x="4775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74947</xdr:rowOff>
    </xdr:from>
    <xdr:ext cx="762000" cy="259045"/>
    <xdr:sp macro="" textlink="">
      <xdr:nvSpPr>
        <xdr:cNvPr id="84" name="人件費該当値テキスト"/>
        <xdr:cNvSpPr txBox="1"/>
      </xdr:nvSpPr>
      <xdr:spPr>
        <a:xfrm>
          <a:off x="4914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125730</xdr:rowOff>
    </xdr:from>
    <xdr:to>
      <xdr:col>5</xdr:col>
      <xdr:colOff>600075</xdr:colOff>
      <xdr:row>40</xdr:row>
      <xdr:rowOff>55880</xdr:rowOff>
    </xdr:to>
    <xdr:sp macro="" textlink="">
      <xdr:nvSpPr>
        <xdr:cNvPr id="85" name="円/楕円 84"/>
        <xdr:cNvSpPr/>
      </xdr:nvSpPr>
      <xdr:spPr>
        <a:xfrm>
          <a:off x="3937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40657</xdr:rowOff>
    </xdr:from>
    <xdr:ext cx="736600" cy="259045"/>
    <xdr:sp macro="" textlink="">
      <xdr:nvSpPr>
        <xdr:cNvPr id="86" name="テキスト ボックス 85"/>
        <xdr:cNvSpPr txBox="1"/>
      </xdr:nvSpPr>
      <xdr:spPr>
        <a:xfrm>
          <a:off x="3606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106680</xdr:rowOff>
    </xdr:from>
    <xdr:to>
      <xdr:col>4</xdr:col>
      <xdr:colOff>396875</xdr:colOff>
      <xdr:row>41</xdr:row>
      <xdr:rowOff>36830</xdr:rowOff>
    </xdr:to>
    <xdr:sp macro="" textlink="">
      <xdr:nvSpPr>
        <xdr:cNvPr id="87" name="円/楕円 86"/>
        <xdr:cNvSpPr/>
      </xdr:nvSpPr>
      <xdr:spPr>
        <a:xfrm>
          <a:off x="3048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21607</xdr:rowOff>
    </xdr:from>
    <xdr:ext cx="762000" cy="259045"/>
    <xdr:sp macro="" textlink="">
      <xdr:nvSpPr>
        <xdr:cNvPr id="88" name="テキスト ボックス 87"/>
        <xdr:cNvSpPr txBox="1"/>
      </xdr:nvSpPr>
      <xdr:spPr>
        <a:xfrm>
          <a:off x="2717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129540</xdr:rowOff>
    </xdr:from>
    <xdr:to>
      <xdr:col>3</xdr:col>
      <xdr:colOff>193675</xdr:colOff>
      <xdr:row>41</xdr:row>
      <xdr:rowOff>59690</xdr:rowOff>
    </xdr:to>
    <xdr:sp macro="" textlink="">
      <xdr:nvSpPr>
        <xdr:cNvPr id="89" name="円/楕円 88"/>
        <xdr:cNvSpPr/>
      </xdr:nvSpPr>
      <xdr:spPr>
        <a:xfrm>
          <a:off x="2159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44467</xdr:rowOff>
    </xdr:from>
    <xdr:ext cx="762000" cy="259045"/>
    <xdr:sp macro="" textlink="">
      <xdr:nvSpPr>
        <xdr:cNvPr id="90" name="テキスト ボックス 89"/>
        <xdr:cNvSpPr txBox="1"/>
      </xdr:nvSpPr>
      <xdr:spPr>
        <a:xfrm>
          <a:off x="1828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1" name="円/楕円 90"/>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2" name="テキスト ボックス 91"/>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近年概ね横ばいで推移していたが、新規施設に係る業務委託等により平成</a:t>
          </a:r>
          <a:r>
            <a:rPr kumimoji="1" lang="en-US" altLang="ja-JP" sz="1300">
              <a:latin typeface="ＭＳ Ｐゴシック"/>
            </a:rPr>
            <a:t>25</a:t>
          </a:r>
          <a:r>
            <a:rPr kumimoji="1" lang="ja-JP" altLang="en-US" sz="1300">
              <a:latin typeface="ＭＳ Ｐゴシック"/>
            </a:rPr>
            <a:t>年度から上昇し、平成</a:t>
          </a:r>
          <a:r>
            <a:rPr kumimoji="1" lang="en-US" altLang="ja-JP" sz="1300">
              <a:latin typeface="ＭＳ Ｐゴシック"/>
            </a:rPr>
            <a:t>26</a:t>
          </a:r>
          <a:r>
            <a:rPr kumimoji="1" lang="ja-JP" altLang="en-US" sz="1300">
              <a:latin typeface="ＭＳ Ｐゴシック"/>
            </a:rPr>
            <a:t>年度は類似団体平均に比べ</a:t>
          </a:r>
          <a:r>
            <a:rPr kumimoji="1" lang="en-US" altLang="ja-JP" sz="1300">
              <a:latin typeface="ＭＳ Ｐゴシック"/>
            </a:rPr>
            <a:t>4.0</a:t>
          </a:r>
          <a:r>
            <a:rPr kumimoji="1" lang="ja-JP" altLang="en-US" sz="1300">
              <a:latin typeface="ＭＳ Ｐゴシック"/>
            </a:rPr>
            <a:t>ポイント上回っている。今後も施設に係る指定管理料や維持管理経費等の上昇が見込まれることから、施設の再配置や統廃合を進めていくほか、その他の委託経費等についても内容等を精査し、抑制を図って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6" name="直線コネクタ 115"/>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19"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0" name="直線コネクタ 119"/>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18415</xdr:rowOff>
    </xdr:from>
    <xdr:to>
      <xdr:col>24</xdr:col>
      <xdr:colOff>31750</xdr:colOff>
      <xdr:row>17</xdr:row>
      <xdr:rowOff>81280</xdr:rowOff>
    </xdr:to>
    <xdr:cxnSp macro="">
      <xdr:nvCxnSpPr>
        <xdr:cNvPr id="121" name="直線コネクタ 120"/>
        <xdr:cNvCxnSpPr/>
      </xdr:nvCxnSpPr>
      <xdr:spPr>
        <a:xfrm>
          <a:off x="15671800" y="293306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161307</xdr:rowOff>
    </xdr:from>
    <xdr:ext cx="762000" cy="259045"/>
    <xdr:sp macro="" textlink="">
      <xdr:nvSpPr>
        <xdr:cNvPr id="122"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3" name="フローチャート : 判断 122"/>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92710</xdr:rowOff>
    </xdr:from>
    <xdr:to>
      <xdr:col>22</xdr:col>
      <xdr:colOff>565150</xdr:colOff>
      <xdr:row>17</xdr:row>
      <xdr:rowOff>18415</xdr:rowOff>
    </xdr:to>
    <xdr:cxnSp macro="">
      <xdr:nvCxnSpPr>
        <xdr:cNvPr id="124" name="直線コネクタ 123"/>
        <xdr:cNvCxnSpPr/>
      </xdr:nvCxnSpPr>
      <xdr:spPr>
        <a:xfrm>
          <a:off x="14782800" y="283591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5" name="フローチャート : 判断 124"/>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62247</xdr:rowOff>
    </xdr:from>
    <xdr:ext cx="736600" cy="259045"/>
    <xdr:sp macro="" textlink="">
      <xdr:nvSpPr>
        <xdr:cNvPr id="126" name="テキスト ボックス 125"/>
        <xdr:cNvSpPr txBox="1"/>
      </xdr:nvSpPr>
      <xdr:spPr>
        <a:xfrm>
          <a:off x="15290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92710</xdr:rowOff>
    </xdr:from>
    <xdr:to>
      <xdr:col>21</xdr:col>
      <xdr:colOff>361950</xdr:colOff>
      <xdr:row>16</xdr:row>
      <xdr:rowOff>92710</xdr:rowOff>
    </xdr:to>
    <xdr:cxnSp macro="">
      <xdr:nvCxnSpPr>
        <xdr:cNvPr id="127" name="直線コネクタ 126"/>
        <xdr:cNvCxnSpPr/>
      </xdr:nvCxnSpPr>
      <xdr:spPr>
        <a:xfrm>
          <a:off x="13893800" y="2835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28" name="フローチャート : 判断 127"/>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33672</xdr:rowOff>
    </xdr:from>
    <xdr:ext cx="762000" cy="259045"/>
    <xdr:sp macro="" textlink="">
      <xdr:nvSpPr>
        <xdr:cNvPr id="129" name="テキスト ボックス 128"/>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92710</xdr:rowOff>
    </xdr:from>
    <xdr:to>
      <xdr:col>20</xdr:col>
      <xdr:colOff>158750</xdr:colOff>
      <xdr:row>16</xdr:row>
      <xdr:rowOff>92710</xdr:rowOff>
    </xdr:to>
    <xdr:cxnSp macro="">
      <xdr:nvCxnSpPr>
        <xdr:cNvPr id="130" name="直線コネクタ 129"/>
        <xdr:cNvCxnSpPr/>
      </xdr:nvCxnSpPr>
      <xdr:spPr>
        <a:xfrm>
          <a:off x="13004800" y="2835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1" name="フローチャート : 判断 130"/>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2" name="テキスト ボックス 131"/>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3" name="フローチャート : 判断 132"/>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79392</xdr:rowOff>
    </xdr:from>
    <xdr:ext cx="762000" cy="259045"/>
    <xdr:sp macro="" textlink="">
      <xdr:nvSpPr>
        <xdr:cNvPr id="134" name="テキスト ボックス 133"/>
        <xdr:cNvSpPr txBox="1"/>
      </xdr:nvSpPr>
      <xdr:spPr>
        <a:xfrm>
          <a:off x="12623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30480</xdr:rowOff>
    </xdr:from>
    <xdr:to>
      <xdr:col>24</xdr:col>
      <xdr:colOff>82550</xdr:colOff>
      <xdr:row>17</xdr:row>
      <xdr:rowOff>132080</xdr:rowOff>
    </xdr:to>
    <xdr:sp macro="" textlink="">
      <xdr:nvSpPr>
        <xdr:cNvPr id="140" name="円/楕円 139"/>
        <xdr:cNvSpPr/>
      </xdr:nvSpPr>
      <xdr:spPr>
        <a:xfrm>
          <a:off x="164592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2557</xdr:rowOff>
    </xdr:from>
    <xdr:ext cx="762000" cy="259045"/>
    <xdr:sp macro="" textlink="">
      <xdr:nvSpPr>
        <xdr:cNvPr id="141" name="物件費該当値テキスト"/>
        <xdr:cNvSpPr txBox="1"/>
      </xdr:nvSpPr>
      <xdr:spPr>
        <a:xfrm>
          <a:off x="165989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139065</xdr:rowOff>
    </xdr:from>
    <xdr:to>
      <xdr:col>22</xdr:col>
      <xdr:colOff>615950</xdr:colOff>
      <xdr:row>17</xdr:row>
      <xdr:rowOff>69215</xdr:rowOff>
    </xdr:to>
    <xdr:sp macro="" textlink="">
      <xdr:nvSpPr>
        <xdr:cNvPr id="142" name="円/楕円 141"/>
        <xdr:cNvSpPr/>
      </xdr:nvSpPr>
      <xdr:spPr>
        <a:xfrm>
          <a:off x="15621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53992</xdr:rowOff>
    </xdr:from>
    <xdr:ext cx="736600" cy="259045"/>
    <xdr:sp macro="" textlink="">
      <xdr:nvSpPr>
        <xdr:cNvPr id="143" name="テキスト ボックス 142"/>
        <xdr:cNvSpPr txBox="1"/>
      </xdr:nvSpPr>
      <xdr:spPr>
        <a:xfrm>
          <a:off x="15290800" y="296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41910</xdr:rowOff>
    </xdr:from>
    <xdr:to>
      <xdr:col>21</xdr:col>
      <xdr:colOff>412750</xdr:colOff>
      <xdr:row>16</xdr:row>
      <xdr:rowOff>143510</xdr:rowOff>
    </xdr:to>
    <xdr:sp macro="" textlink="">
      <xdr:nvSpPr>
        <xdr:cNvPr id="144" name="円/楕円 143"/>
        <xdr:cNvSpPr/>
      </xdr:nvSpPr>
      <xdr:spPr>
        <a:xfrm>
          <a:off x="14732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128287</xdr:rowOff>
    </xdr:from>
    <xdr:ext cx="762000" cy="259045"/>
    <xdr:sp macro="" textlink="">
      <xdr:nvSpPr>
        <xdr:cNvPr id="145" name="テキスト ボックス 144"/>
        <xdr:cNvSpPr txBox="1"/>
      </xdr:nvSpPr>
      <xdr:spPr>
        <a:xfrm>
          <a:off x="14401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41910</xdr:rowOff>
    </xdr:from>
    <xdr:to>
      <xdr:col>20</xdr:col>
      <xdr:colOff>209550</xdr:colOff>
      <xdr:row>16</xdr:row>
      <xdr:rowOff>143510</xdr:rowOff>
    </xdr:to>
    <xdr:sp macro="" textlink="">
      <xdr:nvSpPr>
        <xdr:cNvPr id="146" name="円/楕円 145"/>
        <xdr:cNvSpPr/>
      </xdr:nvSpPr>
      <xdr:spPr>
        <a:xfrm>
          <a:off x="13843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128287</xdr:rowOff>
    </xdr:from>
    <xdr:ext cx="762000" cy="259045"/>
    <xdr:sp macro="" textlink="">
      <xdr:nvSpPr>
        <xdr:cNvPr id="147" name="テキスト ボックス 146"/>
        <xdr:cNvSpPr txBox="1"/>
      </xdr:nvSpPr>
      <xdr:spPr>
        <a:xfrm>
          <a:off x="13512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41910</xdr:rowOff>
    </xdr:from>
    <xdr:to>
      <xdr:col>19</xdr:col>
      <xdr:colOff>6350</xdr:colOff>
      <xdr:row>16</xdr:row>
      <xdr:rowOff>143510</xdr:rowOff>
    </xdr:to>
    <xdr:sp macro="" textlink="">
      <xdr:nvSpPr>
        <xdr:cNvPr id="148" name="円/楕円 147"/>
        <xdr:cNvSpPr/>
      </xdr:nvSpPr>
      <xdr:spPr>
        <a:xfrm>
          <a:off x="12954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128287</xdr:rowOff>
    </xdr:from>
    <xdr:ext cx="762000" cy="259045"/>
    <xdr:sp macro="" textlink="">
      <xdr:nvSpPr>
        <xdr:cNvPr id="149" name="テキスト ボックス 148"/>
        <xdr:cNvSpPr txBox="1"/>
      </xdr:nvSpPr>
      <xdr:spPr>
        <a:xfrm>
          <a:off x="12623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扶助費に係る経常収支比率は類似団体平均と比較して低い水準だが、平成</a:t>
          </a:r>
          <a:r>
            <a:rPr kumimoji="1" lang="en-US" altLang="ja-JP" sz="1300">
              <a:latin typeface="ＭＳ Ｐゴシック"/>
            </a:rPr>
            <a:t>26</a:t>
          </a:r>
          <a:r>
            <a:rPr kumimoji="1" lang="ja-JP" altLang="en-US" sz="1300">
              <a:latin typeface="ＭＳ Ｐゴシック"/>
            </a:rPr>
            <a:t>年度は生活保護費や児童福祉費などで、前年度に比べ上昇が見られたことから、引き続き資格審査等の適正化や市単独事業の見直しに加え、「補助金等の見直しについて」により、支給基準や交付等に当たっての審査項目、並びに基準等の見直しに努め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79" name="直線コネクタ 178"/>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102507</xdr:rowOff>
    </xdr:to>
    <xdr:cxnSp macro="">
      <xdr:nvCxnSpPr>
        <xdr:cNvPr id="184" name="直線コネクタ 183"/>
        <xdr:cNvCxnSpPr/>
      </xdr:nvCxnSpPr>
      <xdr:spPr>
        <a:xfrm>
          <a:off x="3987800" y="93689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5"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6" name="フローチャート : 判断 185"/>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37193</xdr:rowOff>
    </xdr:to>
    <xdr:cxnSp macro="">
      <xdr:nvCxnSpPr>
        <xdr:cNvPr id="187" name="直線コネクタ 186"/>
        <xdr:cNvCxnSpPr/>
      </xdr:nvCxnSpPr>
      <xdr:spPr>
        <a:xfrm flipV="1">
          <a:off x="3098800" y="9368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88" name="フローチャート : 判断 187"/>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89" name="テキスト ボックス 188"/>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55</xdr:row>
      <xdr:rowOff>37193</xdr:rowOff>
    </xdr:to>
    <xdr:cxnSp macro="">
      <xdr:nvCxnSpPr>
        <xdr:cNvPr id="190" name="直線コネクタ 189"/>
        <xdr:cNvCxnSpPr/>
      </xdr:nvCxnSpPr>
      <xdr:spPr>
        <a:xfrm>
          <a:off x="2209800" y="9352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1" name="フローチャート : 判断 190"/>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2" name="テキスト ボックス 191"/>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94343</xdr:rowOff>
    </xdr:to>
    <xdr:cxnSp macro="">
      <xdr:nvCxnSpPr>
        <xdr:cNvPr id="193" name="直線コネクタ 192"/>
        <xdr:cNvCxnSpPr/>
      </xdr:nvCxnSpPr>
      <xdr:spPr>
        <a:xfrm>
          <a:off x="1320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4" name="フローチャート : 判断 19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5" name="テキスト ボックス 194"/>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6" name="フローチャート : 判断 195"/>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197" name="テキスト ボックス 196"/>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3" name="円/楕円 202"/>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4"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5" name="円/楕円 204"/>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6" name="テキスト ボックス 205"/>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07" name="円/楕円 206"/>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08" name="テキスト ボックス 207"/>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09" name="円/楕円 20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0" name="テキスト ボックス 20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1" name="円/楕円 210"/>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2" name="テキスト ボックス 211"/>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千葉県平均と比較しても低い水準だが、近年、高齢化社会の進展に伴う介護保険事業特別会計、後期高齢者医療特別会計等への繰出金の増加により、わずかながら上昇基調が見られる。今後も将来の財政見通しに基づく受益者負担の適正化等の財源確保や事業運営の効率化を推進していく。</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0" name="直線コネクタ 239"/>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2" name="直線コネクタ 24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3"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4" name="直線コネクタ 243"/>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95250</xdr:rowOff>
    </xdr:from>
    <xdr:to>
      <xdr:col>24</xdr:col>
      <xdr:colOff>31750</xdr:colOff>
      <xdr:row>53</xdr:row>
      <xdr:rowOff>146050</xdr:rowOff>
    </xdr:to>
    <xdr:cxnSp macro="">
      <xdr:nvCxnSpPr>
        <xdr:cNvPr id="245" name="直線コネクタ 244"/>
        <xdr:cNvCxnSpPr/>
      </xdr:nvCxnSpPr>
      <xdr:spPr>
        <a:xfrm>
          <a:off x="15671800" y="9182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7" name="フローチャート : 判断 246"/>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57150</xdr:rowOff>
    </xdr:from>
    <xdr:to>
      <xdr:col>22</xdr:col>
      <xdr:colOff>565150</xdr:colOff>
      <xdr:row>53</xdr:row>
      <xdr:rowOff>95250</xdr:rowOff>
    </xdr:to>
    <xdr:cxnSp macro="">
      <xdr:nvCxnSpPr>
        <xdr:cNvPr id="248" name="直線コネクタ 247"/>
        <xdr:cNvCxnSpPr/>
      </xdr:nvCxnSpPr>
      <xdr:spPr>
        <a:xfrm>
          <a:off x="14782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49" name="フローチャート : 判断 248"/>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0" name="テキスト ボックス 249"/>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19050</xdr:rowOff>
    </xdr:from>
    <xdr:to>
      <xdr:col>21</xdr:col>
      <xdr:colOff>361950</xdr:colOff>
      <xdr:row>53</xdr:row>
      <xdr:rowOff>57150</xdr:rowOff>
    </xdr:to>
    <xdr:cxnSp macro="">
      <xdr:nvCxnSpPr>
        <xdr:cNvPr id="251" name="直線コネクタ 250"/>
        <xdr:cNvCxnSpPr/>
      </xdr:nvCxnSpPr>
      <xdr:spPr>
        <a:xfrm>
          <a:off x="13893800" y="910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2" name="フローチャート : 判断 251"/>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156227</xdr:rowOff>
    </xdr:from>
    <xdr:ext cx="762000" cy="259045"/>
    <xdr:sp macro="" textlink="">
      <xdr:nvSpPr>
        <xdr:cNvPr id="253" name="テキスト ボックス 252"/>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152400</xdr:rowOff>
    </xdr:from>
    <xdr:to>
      <xdr:col>20</xdr:col>
      <xdr:colOff>158750</xdr:colOff>
      <xdr:row>53</xdr:row>
      <xdr:rowOff>19050</xdr:rowOff>
    </xdr:to>
    <xdr:cxnSp macro="">
      <xdr:nvCxnSpPr>
        <xdr:cNvPr id="254" name="直線コネクタ 253"/>
        <xdr:cNvCxnSpPr/>
      </xdr:nvCxnSpPr>
      <xdr:spPr>
        <a:xfrm>
          <a:off x="13004800" y="906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5" name="フローチャート : 判断 254"/>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6" name="テキスト ボックス 25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7" name="フローチャート : 判断 256"/>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58" name="テキスト ボックス 257"/>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95250</xdr:rowOff>
    </xdr:from>
    <xdr:to>
      <xdr:col>24</xdr:col>
      <xdr:colOff>82550</xdr:colOff>
      <xdr:row>54</xdr:row>
      <xdr:rowOff>25400</xdr:rowOff>
    </xdr:to>
    <xdr:sp macro="" textlink="">
      <xdr:nvSpPr>
        <xdr:cNvPr id="264" name="円/楕円 263"/>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111777</xdr:rowOff>
    </xdr:from>
    <xdr:ext cx="762000" cy="259045"/>
    <xdr:sp macro="" textlink="">
      <xdr:nvSpPr>
        <xdr:cNvPr id="265"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44450</xdr:rowOff>
    </xdr:from>
    <xdr:to>
      <xdr:col>22</xdr:col>
      <xdr:colOff>615950</xdr:colOff>
      <xdr:row>53</xdr:row>
      <xdr:rowOff>146050</xdr:rowOff>
    </xdr:to>
    <xdr:sp macro="" textlink="">
      <xdr:nvSpPr>
        <xdr:cNvPr id="266" name="円/楕円 265"/>
        <xdr:cNvSpPr/>
      </xdr:nvSpPr>
      <xdr:spPr>
        <a:xfrm>
          <a:off x="15621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156227</xdr:rowOff>
    </xdr:from>
    <xdr:ext cx="736600" cy="259045"/>
    <xdr:sp macro="" textlink="">
      <xdr:nvSpPr>
        <xdr:cNvPr id="267" name="テキスト ボックス 266"/>
        <xdr:cNvSpPr txBox="1"/>
      </xdr:nvSpPr>
      <xdr:spPr>
        <a:xfrm>
          <a:off x="15290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6350</xdr:rowOff>
    </xdr:from>
    <xdr:to>
      <xdr:col>21</xdr:col>
      <xdr:colOff>412750</xdr:colOff>
      <xdr:row>53</xdr:row>
      <xdr:rowOff>107950</xdr:rowOff>
    </xdr:to>
    <xdr:sp macro="" textlink="">
      <xdr:nvSpPr>
        <xdr:cNvPr id="268" name="円/楕円 267"/>
        <xdr:cNvSpPr/>
      </xdr:nvSpPr>
      <xdr:spPr>
        <a:xfrm>
          <a:off x="14732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118127</xdr:rowOff>
    </xdr:from>
    <xdr:ext cx="762000" cy="259045"/>
    <xdr:sp macro="" textlink="">
      <xdr:nvSpPr>
        <xdr:cNvPr id="269" name="テキスト ボックス 268"/>
        <xdr:cNvSpPr txBox="1"/>
      </xdr:nvSpPr>
      <xdr:spPr>
        <a:xfrm>
          <a:off x="14401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139700</xdr:rowOff>
    </xdr:from>
    <xdr:to>
      <xdr:col>20</xdr:col>
      <xdr:colOff>209550</xdr:colOff>
      <xdr:row>53</xdr:row>
      <xdr:rowOff>69850</xdr:rowOff>
    </xdr:to>
    <xdr:sp macro="" textlink="">
      <xdr:nvSpPr>
        <xdr:cNvPr id="270" name="円/楕円 269"/>
        <xdr:cNvSpPr/>
      </xdr:nvSpPr>
      <xdr:spPr>
        <a:xfrm>
          <a:off x="13843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80027</xdr:rowOff>
    </xdr:from>
    <xdr:ext cx="762000" cy="259045"/>
    <xdr:sp macro="" textlink="">
      <xdr:nvSpPr>
        <xdr:cNvPr id="271" name="テキスト ボックス 270"/>
        <xdr:cNvSpPr txBox="1"/>
      </xdr:nvSpPr>
      <xdr:spPr>
        <a:xfrm>
          <a:off x="13512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101600</xdr:rowOff>
    </xdr:from>
    <xdr:to>
      <xdr:col>19</xdr:col>
      <xdr:colOff>6350</xdr:colOff>
      <xdr:row>53</xdr:row>
      <xdr:rowOff>31750</xdr:rowOff>
    </xdr:to>
    <xdr:sp macro="" textlink="">
      <xdr:nvSpPr>
        <xdr:cNvPr id="272" name="円/楕円 271"/>
        <xdr:cNvSpPr/>
      </xdr:nvSpPr>
      <xdr:spPr>
        <a:xfrm>
          <a:off x="12954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41927</xdr:rowOff>
    </xdr:from>
    <xdr:ext cx="762000" cy="259045"/>
    <xdr:sp macro="" textlink="">
      <xdr:nvSpPr>
        <xdr:cNvPr id="273" name="テキスト ボックス 272"/>
        <xdr:cNvSpPr txBox="1"/>
      </xdr:nvSpPr>
      <xdr:spPr>
        <a:xfrm>
          <a:off x="12623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補助費等に係る経常収支比率は類似団体、全国及び千葉県平均と比較しても低い水準だが、引き続き「補助金等の見直しについて」により補助の必要性、目的、効果等を検証し、経費の適正化に努めていく。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3" name="直線コネクタ 302"/>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4"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5" name="直線コネクタ 304"/>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6"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7" name="直線コネクタ 306"/>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156936</xdr:rowOff>
    </xdr:from>
    <xdr:to>
      <xdr:col>24</xdr:col>
      <xdr:colOff>31750</xdr:colOff>
      <xdr:row>34</xdr:row>
      <xdr:rowOff>50800</xdr:rowOff>
    </xdr:to>
    <xdr:cxnSp macro="">
      <xdr:nvCxnSpPr>
        <xdr:cNvPr id="308" name="直線コネクタ 307"/>
        <xdr:cNvCxnSpPr/>
      </xdr:nvCxnSpPr>
      <xdr:spPr>
        <a:xfrm flipV="1">
          <a:off x="15671800" y="5814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09"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0" name="フローチャート : 判断 30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50800</xdr:rowOff>
    </xdr:from>
    <xdr:to>
      <xdr:col>22</xdr:col>
      <xdr:colOff>565150</xdr:colOff>
      <xdr:row>34</xdr:row>
      <xdr:rowOff>50800</xdr:rowOff>
    </xdr:to>
    <xdr:cxnSp macro="">
      <xdr:nvCxnSpPr>
        <xdr:cNvPr id="311" name="直線コネクタ 310"/>
        <xdr:cNvCxnSpPr/>
      </xdr:nvCxnSpPr>
      <xdr:spPr>
        <a:xfrm>
          <a:off x="14782800" y="588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2" name="フローチャート : 判断 311"/>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3" name="テキスト ボックス 312"/>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39914</xdr:rowOff>
    </xdr:from>
    <xdr:to>
      <xdr:col>21</xdr:col>
      <xdr:colOff>361950</xdr:colOff>
      <xdr:row>34</xdr:row>
      <xdr:rowOff>50800</xdr:rowOff>
    </xdr:to>
    <xdr:cxnSp macro="">
      <xdr:nvCxnSpPr>
        <xdr:cNvPr id="314" name="直線コネクタ 313"/>
        <xdr:cNvCxnSpPr/>
      </xdr:nvCxnSpPr>
      <xdr:spPr>
        <a:xfrm>
          <a:off x="13893800" y="5869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5" name="フローチャート : 判断 314"/>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6" name="テキスト ボックス 315"/>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39914</xdr:rowOff>
    </xdr:from>
    <xdr:to>
      <xdr:col>20</xdr:col>
      <xdr:colOff>158750</xdr:colOff>
      <xdr:row>34</xdr:row>
      <xdr:rowOff>39914</xdr:rowOff>
    </xdr:to>
    <xdr:cxnSp macro="">
      <xdr:nvCxnSpPr>
        <xdr:cNvPr id="317" name="直線コネクタ 316"/>
        <xdr:cNvCxnSpPr/>
      </xdr:nvCxnSpPr>
      <xdr:spPr>
        <a:xfrm>
          <a:off x="13004800" y="586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18" name="フローチャート : 判断 317"/>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19" name="テキスト ボックス 318"/>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0" name="フローチャート : 判断 319"/>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102705</xdr:rowOff>
    </xdr:from>
    <xdr:ext cx="762000" cy="259045"/>
    <xdr:sp macro="" textlink="">
      <xdr:nvSpPr>
        <xdr:cNvPr id="321" name="テキスト ボックス 320"/>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106136</xdr:rowOff>
    </xdr:from>
    <xdr:to>
      <xdr:col>24</xdr:col>
      <xdr:colOff>82550</xdr:colOff>
      <xdr:row>34</xdr:row>
      <xdr:rowOff>36286</xdr:rowOff>
    </xdr:to>
    <xdr:sp macro="" textlink="">
      <xdr:nvSpPr>
        <xdr:cNvPr id="327" name="円/楕円 326"/>
        <xdr:cNvSpPr/>
      </xdr:nvSpPr>
      <xdr:spPr>
        <a:xfrm>
          <a:off x="164592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122663</xdr:rowOff>
    </xdr:from>
    <xdr:ext cx="762000" cy="259045"/>
    <xdr:sp macro="" textlink="">
      <xdr:nvSpPr>
        <xdr:cNvPr id="328" name="補助費等該当値テキスト"/>
        <xdr:cNvSpPr txBox="1"/>
      </xdr:nvSpPr>
      <xdr:spPr>
        <a:xfrm>
          <a:off x="165989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0</xdr:rowOff>
    </xdr:from>
    <xdr:to>
      <xdr:col>22</xdr:col>
      <xdr:colOff>615950</xdr:colOff>
      <xdr:row>34</xdr:row>
      <xdr:rowOff>101600</xdr:rowOff>
    </xdr:to>
    <xdr:sp macro="" textlink="">
      <xdr:nvSpPr>
        <xdr:cNvPr id="329" name="円/楕円 328"/>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111777</xdr:rowOff>
    </xdr:from>
    <xdr:ext cx="736600" cy="259045"/>
    <xdr:sp macro="" textlink="">
      <xdr:nvSpPr>
        <xdr:cNvPr id="330" name="テキスト ボックス 329"/>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0</xdr:rowOff>
    </xdr:from>
    <xdr:to>
      <xdr:col>21</xdr:col>
      <xdr:colOff>412750</xdr:colOff>
      <xdr:row>34</xdr:row>
      <xdr:rowOff>101600</xdr:rowOff>
    </xdr:to>
    <xdr:sp macro="" textlink="">
      <xdr:nvSpPr>
        <xdr:cNvPr id="331" name="円/楕円 330"/>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111777</xdr:rowOff>
    </xdr:from>
    <xdr:ext cx="762000" cy="259045"/>
    <xdr:sp macro="" textlink="">
      <xdr:nvSpPr>
        <xdr:cNvPr id="332" name="テキスト ボックス 331"/>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160564</xdr:rowOff>
    </xdr:from>
    <xdr:to>
      <xdr:col>20</xdr:col>
      <xdr:colOff>209550</xdr:colOff>
      <xdr:row>34</xdr:row>
      <xdr:rowOff>90714</xdr:rowOff>
    </xdr:to>
    <xdr:sp macro="" textlink="">
      <xdr:nvSpPr>
        <xdr:cNvPr id="333" name="円/楕円 332"/>
        <xdr:cNvSpPr/>
      </xdr:nvSpPr>
      <xdr:spPr>
        <a:xfrm>
          <a:off x="13843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100891</xdr:rowOff>
    </xdr:from>
    <xdr:ext cx="762000" cy="259045"/>
    <xdr:sp macro="" textlink="">
      <xdr:nvSpPr>
        <xdr:cNvPr id="334" name="テキスト ボックス 333"/>
        <xdr:cNvSpPr txBox="1"/>
      </xdr:nvSpPr>
      <xdr:spPr>
        <a:xfrm>
          <a:off x="13512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160564</xdr:rowOff>
    </xdr:from>
    <xdr:to>
      <xdr:col>19</xdr:col>
      <xdr:colOff>6350</xdr:colOff>
      <xdr:row>34</xdr:row>
      <xdr:rowOff>90714</xdr:rowOff>
    </xdr:to>
    <xdr:sp macro="" textlink="">
      <xdr:nvSpPr>
        <xdr:cNvPr id="335" name="円/楕円 334"/>
        <xdr:cNvSpPr/>
      </xdr:nvSpPr>
      <xdr:spPr>
        <a:xfrm>
          <a:off x="12954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100891</xdr:rowOff>
    </xdr:from>
    <xdr:ext cx="762000" cy="259045"/>
    <xdr:sp macro="" textlink="">
      <xdr:nvSpPr>
        <xdr:cNvPr id="336" name="テキスト ボックス 335"/>
        <xdr:cNvSpPr txBox="1"/>
      </xdr:nvSpPr>
      <xdr:spPr>
        <a:xfrm>
          <a:off x="12623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近年大型の整備事業等が集中したことにより地方債現在高が高止まりの状況となっているが、平成</a:t>
          </a:r>
          <a:r>
            <a:rPr kumimoji="1" lang="en-US" altLang="ja-JP" sz="1300">
              <a:latin typeface="ＭＳ Ｐゴシック"/>
            </a:rPr>
            <a:t>26</a:t>
          </a:r>
          <a:r>
            <a:rPr kumimoji="1" lang="ja-JP" altLang="en-US" sz="1300">
              <a:latin typeface="ＭＳ Ｐゴシック"/>
            </a:rPr>
            <a:t>年度は前年度に比べ</a:t>
          </a:r>
          <a:r>
            <a:rPr kumimoji="1" lang="en-US" altLang="ja-JP" sz="1300">
              <a:latin typeface="ＭＳ Ｐゴシック"/>
            </a:rPr>
            <a:t>0.3</a:t>
          </a:r>
          <a:r>
            <a:rPr kumimoji="1" lang="ja-JP" altLang="en-US" sz="1300">
              <a:latin typeface="ＭＳ Ｐゴシック"/>
            </a:rPr>
            <a:t>ポイント減少した。全国平均は下回っているものの、依然として類似団体及び千葉県平均を上回っている状況となっている。今後、「財政運営の基本的計画」に掲げた目標値である、平成</a:t>
          </a:r>
          <a:r>
            <a:rPr kumimoji="1" lang="en-US" altLang="ja-JP" sz="1300">
              <a:latin typeface="ＭＳ Ｐゴシック"/>
            </a:rPr>
            <a:t>37</a:t>
          </a:r>
          <a:r>
            <a:rPr kumimoji="1" lang="ja-JP" altLang="en-US" sz="1300">
              <a:latin typeface="ＭＳ Ｐゴシック"/>
            </a:rPr>
            <a:t>年度末</a:t>
          </a:r>
          <a:r>
            <a:rPr kumimoji="1" lang="en-US" altLang="ja-JP" sz="1300">
              <a:latin typeface="ＭＳ Ｐゴシック"/>
            </a:rPr>
            <a:t>14.0</a:t>
          </a:r>
          <a:r>
            <a:rPr kumimoji="1" lang="ja-JP" altLang="en-US" sz="1300">
              <a:latin typeface="ＭＳ Ｐゴシック"/>
            </a:rPr>
            <a:t>％以下を目指し、地方債の発行抑制に努めていく。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5" name="直線コネクタ 35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6" name="テキスト ボックス 35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0" name="直線コネクタ 359"/>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1"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2" name="直線コネクタ 361"/>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3"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4" name="直線コネクタ 363"/>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115570</xdr:rowOff>
    </xdr:from>
    <xdr:to>
      <xdr:col>7</xdr:col>
      <xdr:colOff>15875</xdr:colOff>
      <xdr:row>76</xdr:row>
      <xdr:rowOff>132714</xdr:rowOff>
    </xdr:to>
    <xdr:cxnSp macro="">
      <xdr:nvCxnSpPr>
        <xdr:cNvPr id="365" name="直線コネクタ 364"/>
        <xdr:cNvCxnSpPr/>
      </xdr:nvCxnSpPr>
      <xdr:spPr>
        <a:xfrm flipV="1">
          <a:off x="3987800" y="131457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6"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7" name="フローチャート : 判断 366"/>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132714</xdr:rowOff>
    </xdr:from>
    <xdr:to>
      <xdr:col>5</xdr:col>
      <xdr:colOff>549275</xdr:colOff>
      <xdr:row>76</xdr:row>
      <xdr:rowOff>167005</xdr:rowOff>
    </xdr:to>
    <xdr:cxnSp macro="">
      <xdr:nvCxnSpPr>
        <xdr:cNvPr id="368" name="直線コネクタ 367"/>
        <xdr:cNvCxnSpPr/>
      </xdr:nvCxnSpPr>
      <xdr:spPr>
        <a:xfrm flipV="1">
          <a:off x="3098800" y="131629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69" name="フローチャート : 判断 368"/>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0" name="テキスト ボックス 369"/>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161289</xdr:rowOff>
    </xdr:from>
    <xdr:to>
      <xdr:col>4</xdr:col>
      <xdr:colOff>346075</xdr:colOff>
      <xdr:row>76</xdr:row>
      <xdr:rowOff>167005</xdr:rowOff>
    </xdr:to>
    <xdr:cxnSp macro="">
      <xdr:nvCxnSpPr>
        <xdr:cNvPr id="371" name="直線コネクタ 370"/>
        <xdr:cNvCxnSpPr/>
      </xdr:nvCxnSpPr>
      <xdr:spPr>
        <a:xfrm>
          <a:off x="2209800" y="131914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2" name="フローチャート : 判断 371"/>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3" name="テキスト ボックス 372"/>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161289</xdr:rowOff>
    </xdr:to>
    <xdr:cxnSp macro="">
      <xdr:nvCxnSpPr>
        <xdr:cNvPr id="374" name="直線コネクタ 373"/>
        <xdr:cNvCxnSpPr/>
      </xdr:nvCxnSpPr>
      <xdr:spPr>
        <a:xfrm>
          <a:off x="1320800" y="13157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5" name="フローチャート : 判断 374"/>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6" name="テキスト ボックス 375"/>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7" name="フローチャート : 判断 376"/>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78" name="テキスト ボックス 377"/>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64770</xdr:rowOff>
    </xdr:from>
    <xdr:to>
      <xdr:col>7</xdr:col>
      <xdr:colOff>66675</xdr:colOff>
      <xdr:row>76</xdr:row>
      <xdr:rowOff>166370</xdr:rowOff>
    </xdr:to>
    <xdr:sp macro="" textlink="">
      <xdr:nvSpPr>
        <xdr:cNvPr id="384" name="円/楕円 383"/>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36847</xdr:rowOff>
    </xdr:from>
    <xdr:ext cx="762000" cy="259045"/>
    <xdr:sp macro="" textlink="">
      <xdr:nvSpPr>
        <xdr:cNvPr id="385" name="公債費該当値テキスト"/>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81914</xdr:rowOff>
    </xdr:from>
    <xdr:to>
      <xdr:col>5</xdr:col>
      <xdr:colOff>600075</xdr:colOff>
      <xdr:row>77</xdr:row>
      <xdr:rowOff>12064</xdr:rowOff>
    </xdr:to>
    <xdr:sp macro="" textlink="">
      <xdr:nvSpPr>
        <xdr:cNvPr id="386" name="円/楕円 385"/>
        <xdr:cNvSpPr/>
      </xdr:nvSpPr>
      <xdr:spPr>
        <a:xfrm>
          <a:off x="3937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168291</xdr:rowOff>
    </xdr:from>
    <xdr:ext cx="736600" cy="259045"/>
    <xdr:sp macro="" textlink="">
      <xdr:nvSpPr>
        <xdr:cNvPr id="387" name="テキスト ボックス 386"/>
        <xdr:cNvSpPr txBox="1"/>
      </xdr:nvSpPr>
      <xdr:spPr>
        <a:xfrm>
          <a:off x="3606800" y="13198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116205</xdr:rowOff>
    </xdr:from>
    <xdr:to>
      <xdr:col>4</xdr:col>
      <xdr:colOff>396875</xdr:colOff>
      <xdr:row>77</xdr:row>
      <xdr:rowOff>46355</xdr:rowOff>
    </xdr:to>
    <xdr:sp macro="" textlink="">
      <xdr:nvSpPr>
        <xdr:cNvPr id="388" name="円/楕円 387"/>
        <xdr:cNvSpPr/>
      </xdr:nvSpPr>
      <xdr:spPr>
        <a:xfrm>
          <a:off x="3048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31132</xdr:rowOff>
    </xdr:from>
    <xdr:ext cx="762000" cy="259045"/>
    <xdr:sp macro="" textlink="">
      <xdr:nvSpPr>
        <xdr:cNvPr id="389" name="テキスト ボックス 388"/>
        <xdr:cNvSpPr txBox="1"/>
      </xdr:nvSpPr>
      <xdr:spPr>
        <a:xfrm>
          <a:off x="2717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110489</xdr:rowOff>
    </xdr:from>
    <xdr:to>
      <xdr:col>3</xdr:col>
      <xdr:colOff>193675</xdr:colOff>
      <xdr:row>77</xdr:row>
      <xdr:rowOff>40639</xdr:rowOff>
    </xdr:to>
    <xdr:sp macro="" textlink="">
      <xdr:nvSpPr>
        <xdr:cNvPr id="390" name="円/楕円 389"/>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25416</xdr:rowOff>
    </xdr:from>
    <xdr:ext cx="762000" cy="259045"/>
    <xdr:sp macro="" textlink="">
      <xdr:nvSpPr>
        <xdr:cNvPr id="391" name="テキスト ボックス 39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2" name="円/楕円 39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93" name="テキスト ボックス 392"/>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公債費以外に係る経常収支比率が前年度より</a:t>
          </a:r>
          <a:r>
            <a:rPr kumimoji="1" lang="en-US" altLang="ja-JP" sz="1300">
              <a:latin typeface="ＭＳ Ｐゴシック"/>
            </a:rPr>
            <a:t>1.6</a:t>
          </a:r>
          <a:r>
            <a:rPr kumimoji="1" lang="ja-JP" altLang="en-US" sz="1300">
              <a:latin typeface="ＭＳ Ｐゴシック"/>
            </a:rPr>
            <a:t>ポイント上昇し、類似団体、全国及び千葉県平均のいずれも上回っている。特に人件費及び物件費に係る経常収支比率が他市に比べ高い水準にあることから、引き続き不断の見直しに努めていく。</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19" name="直線コネクタ 418"/>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0"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1" name="直線コネクタ 420"/>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2"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3" name="直線コネクタ 422"/>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165863</xdr:rowOff>
    </xdr:to>
    <xdr:cxnSp macro="">
      <xdr:nvCxnSpPr>
        <xdr:cNvPr id="424" name="直線コネクタ 423"/>
        <xdr:cNvCxnSpPr/>
      </xdr:nvCxnSpPr>
      <xdr:spPr>
        <a:xfrm>
          <a:off x="15671800" y="132943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5"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6" name="フローチャート : 判断 42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120142</xdr:rowOff>
    </xdr:to>
    <xdr:cxnSp macro="">
      <xdr:nvCxnSpPr>
        <xdr:cNvPr id="427" name="直線コネクタ 426"/>
        <xdr:cNvCxnSpPr/>
      </xdr:nvCxnSpPr>
      <xdr:spPr>
        <a:xfrm flipV="1">
          <a:off x="14782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28" name="フローチャート : 判断 427"/>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29" name="テキスト ボックス 428"/>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77</xdr:row>
      <xdr:rowOff>120142</xdr:rowOff>
    </xdr:to>
    <xdr:cxnSp macro="">
      <xdr:nvCxnSpPr>
        <xdr:cNvPr id="430" name="直線コネクタ 429"/>
        <xdr:cNvCxnSpPr/>
      </xdr:nvCxnSpPr>
      <xdr:spPr>
        <a:xfrm>
          <a:off x="13893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1" name="フローチャート : 判断 430"/>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2" name="テキスト ボックス 431"/>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83565</xdr:rowOff>
    </xdr:to>
    <xdr:cxnSp macro="">
      <xdr:nvCxnSpPr>
        <xdr:cNvPr id="433" name="直線コネクタ 432"/>
        <xdr:cNvCxnSpPr/>
      </xdr:nvCxnSpPr>
      <xdr:spPr>
        <a:xfrm>
          <a:off x="13004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4" name="フローチャート : 判断 433"/>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5" name="テキスト ボックス 434"/>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7" name="テキスト ボックス 43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43" name="円/楕円 442"/>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87140</xdr:rowOff>
    </xdr:from>
    <xdr:ext cx="762000" cy="259045"/>
    <xdr:sp macro="" textlink="">
      <xdr:nvSpPr>
        <xdr:cNvPr id="444"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5" name="円/楕円 444"/>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6" name="テキスト ボックス 445"/>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69342</xdr:rowOff>
    </xdr:from>
    <xdr:to>
      <xdr:col>21</xdr:col>
      <xdr:colOff>412750</xdr:colOff>
      <xdr:row>77</xdr:row>
      <xdr:rowOff>170942</xdr:rowOff>
    </xdr:to>
    <xdr:sp macro="" textlink="">
      <xdr:nvSpPr>
        <xdr:cNvPr id="447" name="円/楕円 446"/>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155719</xdr:rowOff>
    </xdr:from>
    <xdr:ext cx="762000" cy="259045"/>
    <xdr:sp macro="" textlink="">
      <xdr:nvSpPr>
        <xdr:cNvPr id="448" name="テキスト ボックス 447"/>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49" name="円/楕円 448"/>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119142</xdr:rowOff>
    </xdr:from>
    <xdr:ext cx="762000" cy="259045"/>
    <xdr:sp macro="" textlink="">
      <xdr:nvSpPr>
        <xdr:cNvPr id="450" name="テキスト ボックス 449"/>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1" name="円/楕円 450"/>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103395</xdr:rowOff>
    </xdr:from>
    <xdr:ext cx="762000" cy="259045"/>
    <xdr:sp macro="" textlink="">
      <xdr:nvSpPr>
        <xdr:cNvPr id="452" name="テキスト ボックス 451"/>
        <xdr:cNvSpPr txBox="1"/>
      </xdr:nvSpPr>
      <xdr:spPr>
        <a:xfrm>
          <a:off x="12623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千葉県八千代市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122961</xdr:rowOff>
    </xdr:from>
    <xdr:to>
      <xdr:col>4</xdr:col>
      <xdr:colOff>1117600</xdr:colOff>
      <xdr:row>17</xdr:row>
      <xdr:rowOff>123144</xdr:rowOff>
    </xdr:to>
    <xdr:cxnSp macro="">
      <xdr:nvCxnSpPr>
        <xdr:cNvPr id="48" name="直線コネクタ 47"/>
        <xdr:cNvCxnSpPr/>
      </xdr:nvCxnSpPr>
      <xdr:spPr bwMode="auto">
        <a:xfrm>
          <a:off x="5003800" y="3085236"/>
          <a:ext cx="647700" cy="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3809</xdr:rowOff>
    </xdr:from>
    <xdr:ext cx="762000" cy="259045"/>
    <xdr:sp macro="" textlink="">
      <xdr:nvSpPr>
        <xdr:cNvPr id="49" name="人口1人当たり決算額の推移平均値テキスト130"/>
        <xdr:cNvSpPr txBox="1"/>
      </xdr:nvSpPr>
      <xdr:spPr>
        <a:xfrm>
          <a:off x="5740400" y="279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94226</xdr:rowOff>
    </xdr:from>
    <xdr:to>
      <xdr:col>4</xdr:col>
      <xdr:colOff>469900</xdr:colOff>
      <xdr:row>17</xdr:row>
      <xdr:rowOff>122961</xdr:rowOff>
    </xdr:to>
    <xdr:cxnSp macro="">
      <xdr:nvCxnSpPr>
        <xdr:cNvPr id="51" name="直線コネクタ 50"/>
        <xdr:cNvCxnSpPr/>
      </xdr:nvCxnSpPr>
      <xdr:spPr bwMode="auto">
        <a:xfrm>
          <a:off x="4305300" y="3056501"/>
          <a:ext cx="698500" cy="28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63091</xdr:rowOff>
    </xdr:from>
    <xdr:to>
      <xdr:col>3</xdr:col>
      <xdr:colOff>904875</xdr:colOff>
      <xdr:row>17</xdr:row>
      <xdr:rowOff>94226</xdr:rowOff>
    </xdr:to>
    <xdr:cxnSp macro="">
      <xdr:nvCxnSpPr>
        <xdr:cNvPr id="54" name="直線コネクタ 53"/>
        <xdr:cNvCxnSpPr/>
      </xdr:nvCxnSpPr>
      <xdr:spPr bwMode="auto">
        <a:xfrm>
          <a:off x="3606800" y="3025366"/>
          <a:ext cx="698500" cy="31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78188</xdr:rowOff>
    </xdr:from>
    <xdr:ext cx="762000" cy="259045"/>
    <xdr:sp macro="" textlink="">
      <xdr:nvSpPr>
        <xdr:cNvPr id="56" name="テキスト ボックス 55"/>
        <xdr:cNvSpPr txBox="1"/>
      </xdr:nvSpPr>
      <xdr:spPr>
        <a:xfrm>
          <a:off x="3924300" y="26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58931</xdr:rowOff>
    </xdr:from>
    <xdr:to>
      <xdr:col>3</xdr:col>
      <xdr:colOff>206375</xdr:colOff>
      <xdr:row>17</xdr:row>
      <xdr:rowOff>63091</xdr:rowOff>
    </xdr:to>
    <xdr:cxnSp macro="">
      <xdr:nvCxnSpPr>
        <xdr:cNvPr id="57" name="直線コネクタ 56"/>
        <xdr:cNvCxnSpPr/>
      </xdr:nvCxnSpPr>
      <xdr:spPr bwMode="auto">
        <a:xfrm>
          <a:off x="2908300" y="3021206"/>
          <a:ext cx="698500" cy="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26273</xdr:rowOff>
    </xdr:from>
    <xdr:ext cx="762000" cy="259045"/>
    <xdr:sp macro="" textlink="">
      <xdr:nvSpPr>
        <xdr:cNvPr id="59" name="テキスト ボックス 58"/>
        <xdr:cNvSpPr txBox="1"/>
      </xdr:nvSpPr>
      <xdr:spPr>
        <a:xfrm>
          <a:off x="32258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100751</xdr:rowOff>
    </xdr:from>
    <xdr:ext cx="762000" cy="259045"/>
    <xdr:sp macro="" textlink="">
      <xdr:nvSpPr>
        <xdr:cNvPr id="61" name="テキスト ボックス 60"/>
        <xdr:cNvSpPr txBox="1"/>
      </xdr:nvSpPr>
      <xdr:spPr>
        <a:xfrm>
          <a:off x="2527300" y="272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72344</xdr:rowOff>
    </xdr:from>
    <xdr:to>
      <xdr:col>5</xdr:col>
      <xdr:colOff>34925</xdr:colOff>
      <xdr:row>18</xdr:row>
      <xdr:rowOff>2494</xdr:rowOff>
    </xdr:to>
    <xdr:sp macro="" textlink="">
      <xdr:nvSpPr>
        <xdr:cNvPr id="67" name="円/楕円 66"/>
        <xdr:cNvSpPr/>
      </xdr:nvSpPr>
      <xdr:spPr bwMode="auto">
        <a:xfrm>
          <a:off x="5600700" y="3034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44421</xdr:rowOff>
    </xdr:from>
    <xdr:ext cx="762000" cy="259045"/>
    <xdr:sp macro="" textlink="">
      <xdr:nvSpPr>
        <xdr:cNvPr id="68" name="人口1人当たり決算額の推移該当値テキスト130"/>
        <xdr:cNvSpPr txBox="1"/>
      </xdr:nvSpPr>
      <xdr:spPr>
        <a:xfrm>
          <a:off x="5740400" y="300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57,252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72161</xdr:rowOff>
    </xdr:from>
    <xdr:to>
      <xdr:col>4</xdr:col>
      <xdr:colOff>520700</xdr:colOff>
      <xdr:row>18</xdr:row>
      <xdr:rowOff>2311</xdr:rowOff>
    </xdr:to>
    <xdr:sp macro="" textlink="">
      <xdr:nvSpPr>
        <xdr:cNvPr id="69" name="円/楕円 68"/>
        <xdr:cNvSpPr/>
      </xdr:nvSpPr>
      <xdr:spPr bwMode="auto">
        <a:xfrm>
          <a:off x="4953000" y="303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158538</xdr:rowOff>
    </xdr:from>
    <xdr:ext cx="736600" cy="259045"/>
    <xdr:sp macro="" textlink="">
      <xdr:nvSpPr>
        <xdr:cNvPr id="70" name="テキスト ボックス 69"/>
        <xdr:cNvSpPr txBox="1"/>
      </xdr:nvSpPr>
      <xdr:spPr>
        <a:xfrm>
          <a:off x="4622800" y="3120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57,260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43426</xdr:rowOff>
    </xdr:from>
    <xdr:to>
      <xdr:col>3</xdr:col>
      <xdr:colOff>955675</xdr:colOff>
      <xdr:row>17</xdr:row>
      <xdr:rowOff>145026</xdr:rowOff>
    </xdr:to>
    <xdr:sp macro="" textlink="">
      <xdr:nvSpPr>
        <xdr:cNvPr id="71" name="円/楕円 70"/>
        <xdr:cNvSpPr/>
      </xdr:nvSpPr>
      <xdr:spPr bwMode="auto">
        <a:xfrm>
          <a:off x="4254500" y="300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129803</xdr:rowOff>
    </xdr:from>
    <xdr:ext cx="762000" cy="259045"/>
    <xdr:sp macro="" textlink="">
      <xdr:nvSpPr>
        <xdr:cNvPr id="72" name="テキスト ボックス 71"/>
        <xdr:cNvSpPr txBox="1"/>
      </xdr:nvSpPr>
      <xdr:spPr>
        <a:xfrm>
          <a:off x="3924300" y="309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12291</xdr:rowOff>
    </xdr:from>
    <xdr:to>
      <xdr:col>3</xdr:col>
      <xdr:colOff>257175</xdr:colOff>
      <xdr:row>17</xdr:row>
      <xdr:rowOff>113891</xdr:rowOff>
    </xdr:to>
    <xdr:sp macro="" textlink="">
      <xdr:nvSpPr>
        <xdr:cNvPr id="73" name="円/楕円 72"/>
        <xdr:cNvSpPr/>
      </xdr:nvSpPr>
      <xdr:spPr bwMode="auto">
        <a:xfrm>
          <a:off x="3556000" y="2974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98668</xdr:rowOff>
    </xdr:from>
    <xdr:ext cx="762000" cy="259045"/>
    <xdr:sp macro="" textlink="">
      <xdr:nvSpPr>
        <xdr:cNvPr id="74" name="テキスト ボックス 73"/>
        <xdr:cNvSpPr txBox="1"/>
      </xdr:nvSpPr>
      <xdr:spPr>
        <a:xfrm>
          <a:off x="3225800" y="306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8131</xdr:rowOff>
    </xdr:from>
    <xdr:to>
      <xdr:col>2</xdr:col>
      <xdr:colOff>692150</xdr:colOff>
      <xdr:row>17</xdr:row>
      <xdr:rowOff>109731</xdr:rowOff>
    </xdr:to>
    <xdr:sp macro="" textlink="">
      <xdr:nvSpPr>
        <xdr:cNvPr id="75" name="円/楕円 74"/>
        <xdr:cNvSpPr/>
      </xdr:nvSpPr>
      <xdr:spPr bwMode="auto">
        <a:xfrm>
          <a:off x="2857500" y="297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94508</xdr:rowOff>
    </xdr:from>
    <xdr:ext cx="762000" cy="259045"/>
    <xdr:sp macro="" textlink="">
      <xdr:nvSpPr>
        <xdr:cNvPr id="76" name="テキスト ボックス 75"/>
        <xdr:cNvSpPr txBox="1"/>
      </xdr:nvSpPr>
      <xdr:spPr>
        <a:xfrm>
          <a:off x="2527300" y="305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205671</xdr:rowOff>
    </xdr:from>
    <xdr:to>
      <xdr:col>4</xdr:col>
      <xdr:colOff>1117600</xdr:colOff>
      <xdr:row>35</xdr:row>
      <xdr:rowOff>282644</xdr:rowOff>
    </xdr:to>
    <xdr:cxnSp macro="">
      <xdr:nvCxnSpPr>
        <xdr:cNvPr id="111" name="直線コネクタ 110"/>
        <xdr:cNvCxnSpPr/>
      </xdr:nvCxnSpPr>
      <xdr:spPr bwMode="auto">
        <a:xfrm>
          <a:off x="5003800" y="6816021"/>
          <a:ext cx="647700" cy="7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133727</xdr:rowOff>
    </xdr:from>
    <xdr:to>
      <xdr:col>4</xdr:col>
      <xdr:colOff>469900</xdr:colOff>
      <xdr:row>35</xdr:row>
      <xdr:rowOff>205671</xdr:rowOff>
    </xdr:to>
    <xdr:cxnSp macro="">
      <xdr:nvCxnSpPr>
        <xdr:cNvPr id="114" name="直線コネクタ 113"/>
        <xdr:cNvCxnSpPr/>
      </xdr:nvCxnSpPr>
      <xdr:spPr bwMode="auto">
        <a:xfrm>
          <a:off x="4305300" y="6744077"/>
          <a:ext cx="698500" cy="71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122689</xdr:rowOff>
    </xdr:from>
    <xdr:to>
      <xdr:col>3</xdr:col>
      <xdr:colOff>904875</xdr:colOff>
      <xdr:row>35</xdr:row>
      <xdr:rowOff>133727</xdr:rowOff>
    </xdr:to>
    <xdr:cxnSp macro="">
      <xdr:nvCxnSpPr>
        <xdr:cNvPr id="117" name="直線コネクタ 116"/>
        <xdr:cNvCxnSpPr/>
      </xdr:nvCxnSpPr>
      <xdr:spPr bwMode="auto">
        <a:xfrm>
          <a:off x="3606800" y="6733039"/>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122689</xdr:rowOff>
    </xdr:from>
    <xdr:to>
      <xdr:col>3</xdr:col>
      <xdr:colOff>206375</xdr:colOff>
      <xdr:row>35</xdr:row>
      <xdr:rowOff>153485</xdr:rowOff>
    </xdr:to>
    <xdr:cxnSp macro="">
      <xdr:nvCxnSpPr>
        <xdr:cNvPr id="120" name="直線コネクタ 119"/>
        <xdr:cNvCxnSpPr/>
      </xdr:nvCxnSpPr>
      <xdr:spPr bwMode="auto">
        <a:xfrm flipV="1">
          <a:off x="2908300" y="6733039"/>
          <a:ext cx="698500" cy="30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97589</xdr:rowOff>
    </xdr:from>
    <xdr:ext cx="762000" cy="259045"/>
    <xdr:sp macro="" textlink="">
      <xdr:nvSpPr>
        <xdr:cNvPr id="124" name="テキスト ボックス 123"/>
        <xdr:cNvSpPr txBox="1"/>
      </xdr:nvSpPr>
      <xdr:spPr>
        <a:xfrm>
          <a:off x="25273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231844</xdr:rowOff>
    </xdr:from>
    <xdr:to>
      <xdr:col>5</xdr:col>
      <xdr:colOff>34925</xdr:colOff>
      <xdr:row>35</xdr:row>
      <xdr:rowOff>333444</xdr:rowOff>
    </xdr:to>
    <xdr:sp macro="" textlink="">
      <xdr:nvSpPr>
        <xdr:cNvPr id="130" name="円/楕円 129"/>
        <xdr:cNvSpPr/>
      </xdr:nvSpPr>
      <xdr:spPr bwMode="auto">
        <a:xfrm>
          <a:off x="5600700" y="6842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76921</xdr:rowOff>
    </xdr:from>
    <xdr:ext cx="762000" cy="259045"/>
    <xdr:sp macro="" textlink="">
      <xdr:nvSpPr>
        <xdr:cNvPr id="131" name="人口1人当たり決算額の推移該当値テキスト445"/>
        <xdr:cNvSpPr txBox="1"/>
      </xdr:nvSpPr>
      <xdr:spPr>
        <a:xfrm>
          <a:off x="5740400" y="66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154871</xdr:rowOff>
    </xdr:from>
    <xdr:to>
      <xdr:col>4</xdr:col>
      <xdr:colOff>520700</xdr:colOff>
      <xdr:row>35</xdr:row>
      <xdr:rowOff>256471</xdr:rowOff>
    </xdr:to>
    <xdr:sp macro="" textlink="">
      <xdr:nvSpPr>
        <xdr:cNvPr id="132" name="円/楕円 131"/>
        <xdr:cNvSpPr/>
      </xdr:nvSpPr>
      <xdr:spPr bwMode="auto">
        <a:xfrm>
          <a:off x="4953000" y="676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266648</xdr:rowOff>
    </xdr:from>
    <xdr:ext cx="736600" cy="259045"/>
    <xdr:sp macro="" textlink="">
      <xdr:nvSpPr>
        <xdr:cNvPr id="133" name="テキスト ボックス 132"/>
        <xdr:cNvSpPr txBox="1"/>
      </xdr:nvSpPr>
      <xdr:spPr>
        <a:xfrm>
          <a:off x="4622800" y="653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82927</xdr:rowOff>
    </xdr:from>
    <xdr:to>
      <xdr:col>3</xdr:col>
      <xdr:colOff>955675</xdr:colOff>
      <xdr:row>35</xdr:row>
      <xdr:rowOff>184527</xdr:rowOff>
    </xdr:to>
    <xdr:sp macro="" textlink="">
      <xdr:nvSpPr>
        <xdr:cNvPr id="134" name="円/楕円 133"/>
        <xdr:cNvSpPr/>
      </xdr:nvSpPr>
      <xdr:spPr bwMode="auto">
        <a:xfrm>
          <a:off x="4254500" y="669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194704</xdr:rowOff>
    </xdr:from>
    <xdr:ext cx="762000" cy="259045"/>
    <xdr:sp macro="" textlink="">
      <xdr:nvSpPr>
        <xdr:cNvPr id="135" name="テキスト ボックス 134"/>
        <xdr:cNvSpPr txBox="1"/>
      </xdr:nvSpPr>
      <xdr:spPr>
        <a:xfrm>
          <a:off x="3924300" y="646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71889</xdr:rowOff>
    </xdr:from>
    <xdr:to>
      <xdr:col>3</xdr:col>
      <xdr:colOff>257175</xdr:colOff>
      <xdr:row>35</xdr:row>
      <xdr:rowOff>173489</xdr:rowOff>
    </xdr:to>
    <xdr:sp macro="" textlink="">
      <xdr:nvSpPr>
        <xdr:cNvPr id="136" name="円/楕円 135"/>
        <xdr:cNvSpPr/>
      </xdr:nvSpPr>
      <xdr:spPr bwMode="auto">
        <a:xfrm>
          <a:off x="3556000" y="668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183666</xdr:rowOff>
    </xdr:from>
    <xdr:ext cx="762000" cy="259045"/>
    <xdr:sp macro="" textlink="">
      <xdr:nvSpPr>
        <xdr:cNvPr id="137" name="テキスト ボックス 136"/>
        <xdr:cNvSpPr txBox="1"/>
      </xdr:nvSpPr>
      <xdr:spPr>
        <a:xfrm>
          <a:off x="3225800" y="645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102685</xdr:rowOff>
    </xdr:from>
    <xdr:to>
      <xdr:col>2</xdr:col>
      <xdr:colOff>692150</xdr:colOff>
      <xdr:row>35</xdr:row>
      <xdr:rowOff>204285</xdr:rowOff>
    </xdr:to>
    <xdr:sp macro="" textlink="">
      <xdr:nvSpPr>
        <xdr:cNvPr id="138" name="円/楕円 137"/>
        <xdr:cNvSpPr/>
      </xdr:nvSpPr>
      <xdr:spPr bwMode="auto">
        <a:xfrm>
          <a:off x="2857500" y="671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214462</xdr:rowOff>
    </xdr:from>
    <xdr:ext cx="762000" cy="259045"/>
    <xdr:sp macro="" textlink="">
      <xdr:nvSpPr>
        <xdr:cNvPr id="139" name="テキスト ボックス 138"/>
        <xdr:cNvSpPr txBox="1"/>
      </xdr:nvSpPr>
      <xdr:spPr>
        <a:xfrm>
          <a:off x="2527300" y="648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実質収支比率は、平成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年度以降上昇傾向にあったが、平成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年度決算においては前年度と比較して</a:t>
          </a:r>
          <a:r>
            <a:rPr kumimoji="1" lang="en-US" altLang="ja-JP" sz="1300">
              <a:latin typeface="ＭＳ ゴシック" pitchFamily="49" charset="-128"/>
              <a:ea typeface="ＭＳ ゴシック" pitchFamily="49" charset="-128"/>
            </a:rPr>
            <a:t>0.99</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6.11</a:t>
          </a:r>
          <a:r>
            <a:rPr kumimoji="1" lang="ja-JP" altLang="en-US" sz="1300">
              <a:latin typeface="ＭＳ ゴシック" pitchFamily="49" charset="-128"/>
              <a:ea typeface="ＭＳ ゴシック" pitchFamily="49" charset="-128"/>
            </a:rPr>
            <a:t>％となった。また、実質単年度収支は「地域の元気臨時交付金」を含む財政調整基金の大幅な取崩しに伴い大幅な赤字となった。財政調整基金の標準財政規模比は</a:t>
          </a:r>
          <a:r>
            <a:rPr kumimoji="1" lang="en-US" altLang="ja-JP" sz="1300">
              <a:latin typeface="ＭＳ ゴシック" pitchFamily="49" charset="-128"/>
              <a:ea typeface="ＭＳ ゴシック" pitchFamily="49" charset="-128"/>
            </a:rPr>
            <a:t>3.60</a:t>
          </a:r>
          <a:r>
            <a:rPr kumimoji="1" lang="ja-JP" altLang="en-US" sz="1300">
              <a:latin typeface="ＭＳ ゴシック" pitchFamily="49" charset="-128"/>
              <a:ea typeface="ＭＳ ゴシック" pitchFamily="49" charset="-128"/>
            </a:rPr>
            <a:t>％となり、「第</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次行財政改革大綱前期推進計画」に掲げた数値目標である標準財政規模の</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以上の基金残高を確保できなかった。今後「財政運営の基本的計画」に掲げた目標値である平成</a:t>
          </a:r>
          <a:r>
            <a:rPr kumimoji="1" lang="en-US" altLang="ja-JP" sz="1300">
              <a:latin typeface="ＭＳ ゴシック" pitchFamily="49" charset="-128"/>
              <a:ea typeface="ＭＳ ゴシック" pitchFamily="49" charset="-128"/>
            </a:rPr>
            <a:t>37</a:t>
          </a:r>
          <a:r>
            <a:rPr kumimoji="1" lang="ja-JP" altLang="en-US" sz="1300">
              <a:latin typeface="ＭＳ ゴシック" pitchFamily="49" charset="-128"/>
              <a:ea typeface="ＭＳ ゴシック" pitchFamily="49" charset="-128"/>
            </a:rPr>
            <a:t>年度末</a:t>
          </a:r>
          <a:r>
            <a:rPr kumimoji="1" lang="en-US" altLang="ja-JP" sz="1300">
              <a:latin typeface="ＭＳ ゴシック" pitchFamily="49" charset="-128"/>
              <a:ea typeface="ＭＳ ゴシック" pitchFamily="49" charset="-128"/>
            </a:rPr>
            <a:t>10.0</a:t>
          </a:r>
          <a:r>
            <a:rPr kumimoji="1" lang="ja-JP" altLang="en-US" sz="1300">
              <a:latin typeface="ＭＳ ゴシック" pitchFamily="49" charset="-128"/>
              <a:ea typeface="ＭＳ ゴシック" pitchFamily="49" charset="-128"/>
            </a:rPr>
            <a:t>％以上の残高の確保を目指していく。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墓地事業特別会計における実質収支額は前年度と比べ減少したものの、公営事業会計の国民健康保険特別会計及び介護保険事業特別会計においては大きく増加した。また、公営企業会計の水道事業会計では、新会計基準の適用に伴う流動資産の減などにより大幅な減となった。全体としては、公営事業会計の増加額が大きかったため，一般会計等及び公営企業会計の減少額を吸収する形となり，連結実質赤字比率における黒字の比率は前年度と同数値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実質公債費比率の分子は、元利償還金の減及び控除額である災害復旧事業費等に係る基準財政需要額の増等により大きく減少し、実質公債費比率は前年度に比べ</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将来負担額においては、一般会計等に係る地方債の現在高を除く全ての要素で減少し、特に公営企業債等繰入見込額の減少額が</a:t>
          </a:r>
          <a:r>
            <a:rPr kumimoji="1" lang="en-US" altLang="ja-JP" sz="1400">
              <a:latin typeface="ＭＳ ゴシック" pitchFamily="49" charset="-128"/>
              <a:ea typeface="ＭＳ ゴシック" pitchFamily="49" charset="-128"/>
            </a:rPr>
            <a:t>8,810</a:t>
          </a:r>
          <a:r>
            <a:rPr kumimoji="1" lang="ja-JP" altLang="en-US" sz="1400">
              <a:latin typeface="ＭＳ ゴシック" pitchFamily="49" charset="-128"/>
              <a:ea typeface="ＭＳ ゴシック" pitchFamily="49" charset="-128"/>
            </a:rPr>
            <a:t>百万円と大きい。充当可能財源等においては、充当可能特定歳入としての都市計画税が</a:t>
          </a:r>
          <a:r>
            <a:rPr kumimoji="1" lang="en-US" altLang="ja-JP" sz="1400">
              <a:latin typeface="ＭＳ ゴシック" pitchFamily="49" charset="-128"/>
              <a:ea typeface="ＭＳ ゴシック" pitchFamily="49" charset="-128"/>
            </a:rPr>
            <a:t>6,929</a:t>
          </a:r>
          <a:r>
            <a:rPr kumimoji="1" lang="ja-JP" altLang="en-US" sz="1400">
              <a:latin typeface="ＭＳ ゴシック" pitchFamily="49" charset="-128"/>
              <a:ea typeface="ＭＳ ゴシック" pitchFamily="49" charset="-128"/>
            </a:rPr>
            <a:t>百万円と大きく減少した。その結果，前年度と比べ、分子は若干の増となったものの，分母である標準財政規模などの減少額がそれ以上に大きかったため、将来負担比率は前年度に比べ</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ポイント上昇した。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I1" workbookViewId="0">
      <selection activeCell="AO36" sqref="AO36:BC36"/>
    </sheetView>
  </sheetViews>
  <sheetFormatPr defaultColWidth="0" defaultRowHeight="10.8" zeroHeight="1" x14ac:dyDescent="0.2"/>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x14ac:dyDescent="0.2">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 thickBot="1" x14ac:dyDescent="0.25">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2">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63121800</v>
      </c>
      <c r="BO4" s="379"/>
      <c r="BP4" s="379"/>
      <c r="BQ4" s="379"/>
      <c r="BR4" s="379"/>
      <c r="BS4" s="379"/>
      <c r="BT4" s="379"/>
      <c r="BU4" s="380"/>
      <c r="BV4" s="378">
        <v>55710192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6.1</v>
      </c>
      <c r="CU4" s="556"/>
      <c r="CV4" s="556"/>
      <c r="CW4" s="556"/>
      <c r="CX4" s="556"/>
      <c r="CY4" s="556"/>
      <c r="CZ4" s="556"/>
      <c r="DA4" s="557"/>
      <c r="DB4" s="555">
        <v>7.1</v>
      </c>
      <c r="DC4" s="556"/>
      <c r="DD4" s="556"/>
      <c r="DE4" s="556"/>
      <c r="DF4" s="556"/>
      <c r="DG4" s="556"/>
      <c r="DH4" s="556"/>
      <c r="DI4" s="557"/>
      <c r="DJ4" s="137"/>
      <c r="DK4" s="137"/>
      <c r="DL4" s="137"/>
      <c r="DM4" s="137"/>
      <c r="DN4" s="137"/>
      <c r="DO4" s="137"/>
    </row>
    <row r="5" spans="1:119" ht="18.75" customHeight="1" x14ac:dyDescent="0.2">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61021920</v>
      </c>
      <c r="BO5" s="384"/>
      <c r="BP5" s="384"/>
      <c r="BQ5" s="384"/>
      <c r="BR5" s="384"/>
      <c r="BS5" s="384"/>
      <c r="BT5" s="384"/>
      <c r="BU5" s="385"/>
      <c r="BV5" s="383">
        <v>52911816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94.9</v>
      </c>
      <c r="CU5" s="354"/>
      <c r="CV5" s="354"/>
      <c r="CW5" s="354"/>
      <c r="CX5" s="354"/>
      <c r="CY5" s="354"/>
      <c r="CZ5" s="354"/>
      <c r="DA5" s="355"/>
      <c r="DB5" s="353">
        <v>93.6</v>
      </c>
      <c r="DC5" s="354"/>
      <c r="DD5" s="354"/>
      <c r="DE5" s="354"/>
      <c r="DF5" s="354"/>
      <c r="DG5" s="354"/>
      <c r="DH5" s="354"/>
      <c r="DI5" s="355"/>
      <c r="DJ5" s="137"/>
      <c r="DK5" s="137"/>
      <c r="DL5" s="137"/>
      <c r="DM5" s="137"/>
      <c r="DN5" s="137"/>
      <c r="DO5" s="137"/>
    </row>
    <row r="6" spans="1:119" ht="18.75" customHeight="1" x14ac:dyDescent="0.2">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2099880</v>
      </c>
      <c r="BO6" s="384"/>
      <c r="BP6" s="384"/>
      <c r="BQ6" s="384"/>
      <c r="BR6" s="384"/>
      <c r="BS6" s="384"/>
      <c r="BT6" s="384"/>
      <c r="BU6" s="385"/>
      <c r="BV6" s="383">
        <v>2798376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102.2</v>
      </c>
      <c r="CU6" s="530"/>
      <c r="CV6" s="530"/>
      <c r="CW6" s="530"/>
      <c r="CX6" s="530"/>
      <c r="CY6" s="530"/>
      <c r="CZ6" s="530"/>
      <c r="DA6" s="531"/>
      <c r="DB6" s="529">
        <v>101.9</v>
      </c>
      <c r="DC6" s="530"/>
      <c r="DD6" s="530"/>
      <c r="DE6" s="530"/>
      <c r="DF6" s="530"/>
      <c r="DG6" s="530"/>
      <c r="DH6" s="530"/>
      <c r="DI6" s="531"/>
      <c r="DJ6" s="137"/>
      <c r="DK6" s="137"/>
      <c r="DL6" s="137"/>
      <c r="DM6" s="137"/>
      <c r="DN6" s="137"/>
      <c r="DO6" s="137"/>
    </row>
    <row r="7" spans="1:119" ht="18.75" customHeight="1" x14ac:dyDescent="0.2">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178884</v>
      </c>
      <c r="BO7" s="384"/>
      <c r="BP7" s="384"/>
      <c r="BQ7" s="384"/>
      <c r="BR7" s="384"/>
      <c r="BS7" s="384"/>
      <c r="BT7" s="384"/>
      <c r="BU7" s="385"/>
      <c r="BV7" s="383">
        <v>552565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31443930</v>
      </c>
      <c r="CU7" s="384"/>
      <c r="CV7" s="384"/>
      <c r="CW7" s="384"/>
      <c r="CX7" s="384"/>
      <c r="CY7" s="384"/>
      <c r="CZ7" s="384"/>
      <c r="DA7" s="385"/>
      <c r="DB7" s="383">
        <v>31636101</v>
      </c>
      <c r="DC7" s="384"/>
      <c r="DD7" s="384"/>
      <c r="DE7" s="384"/>
      <c r="DF7" s="384"/>
      <c r="DG7" s="384"/>
      <c r="DH7" s="384"/>
      <c r="DI7" s="385"/>
      <c r="DJ7" s="137"/>
      <c r="DK7" s="137"/>
      <c r="DL7" s="137"/>
      <c r="DM7" s="137"/>
      <c r="DN7" s="137"/>
      <c r="DO7" s="137"/>
    </row>
    <row r="8" spans="1:119" ht="18.75" customHeight="1" thickBot="1" x14ac:dyDescent="0.25">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1920996</v>
      </c>
      <c r="BO8" s="384"/>
      <c r="BP8" s="384"/>
      <c r="BQ8" s="384"/>
      <c r="BR8" s="384"/>
      <c r="BS8" s="384"/>
      <c r="BT8" s="384"/>
      <c r="BU8" s="385"/>
      <c r="BV8" s="383">
        <v>2245811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0.92</v>
      </c>
      <c r="CU8" s="493"/>
      <c r="CV8" s="493"/>
      <c r="CW8" s="493"/>
      <c r="CX8" s="493"/>
      <c r="CY8" s="493"/>
      <c r="CZ8" s="493"/>
      <c r="DA8" s="494"/>
      <c r="DB8" s="492">
        <v>0.91</v>
      </c>
      <c r="DC8" s="493"/>
      <c r="DD8" s="493"/>
      <c r="DE8" s="493"/>
      <c r="DF8" s="493"/>
      <c r="DG8" s="493"/>
      <c r="DH8" s="493"/>
      <c r="DI8" s="494"/>
      <c r="DJ8" s="137"/>
      <c r="DK8" s="137"/>
      <c r="DL8" s="137"/>
      <c r="DM8" s="137"/>
      <c r="DN8" s="137"/>
      <c r="DO8" s="137"/>
    </row>
    <row r="9" spans="1:119" ht="18.75" customHeight="1" thickBot="1" x14ac:dyDescent="0.25">
      <c r="A9" s="138"/>
      <c r="B9" s="518" t="s">
        <v>96</v>
      </c>
      <c r="C9" s="519"/>
      <c r="D9" s="519"/>
      <c r="E9" s="519"/>
      <c r="F9" s="519"/>
      <c r="G9" s="519"/>
      <c r="H9" s="519"/>
      <c r="I9" s="519"/>
      <c r="J9" s="519"/>
      <c r="K9" s="446"/>
      <c r="L9" s="520" t="s">
        <v>97</v>
      </c>
      <c r="M9" s="521"/>
      <c r="N9" s="521"/>
      <c r="O9" s="521"/>
      <c r="P9" s="521"/>
      <c r="Q9" s="522"/>
      <c r="R9" s="523">
        <v>189781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-324815</v>
      </c>
      <c r="BO9" s="384"/>
      <c r="BP9" s="384"/>
      <c r="BQ9" s="384"/>
      <c r="BR9" s="384"/>
      <c r="BS9" s="384"/>
      <c r="BT9" s="384"/>
      <c r="BU9" s="385"/>
      <c r="BV9" s="383">
        <v>641168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14.8</v>
      </c>
      <c r="CU9" s="354"/>
      <c r="CV9" s="354"/>
      <c r="CW9" s="354"/>
      <c r="CX9" s="354"/>
      <c r="CY9" s="354"/>
      <c r="CZ9" s="354"/>
      <c r="DA9" s="355"/>
      <c r="DB9" s="353">
        <v>15.7</v>
      </c>
      <c r="DC9" s="354"/>
      <c r="DD9" s="354"/>
      <c r="DE9" s="354"/>
      <c r="DF9" s="354"/>
      <c r="DG9" s="354"/>
      <c r="DH9" s="354"/>
      <c r="DI9" s="355"/>
      <c r="DJ9" s="137"/>
      <c r="DK9" s="137"/>
      <c r="DL9" s="137"/>
      <c r="DM9" s="137"/>
      <c r="DN9" s="137"/>
      <c r="DO9" s="137"/>
    </row>
    <row r="10" spans="1:119" ht="18.75" customHeight="1" thickBot="1" x14ac:dyDescent="0.25">
      <c r="A10" s="138"/>
      <c r="B10" s="518"/>
      <c r="C10" s="519"/>
      <c r="D10" s="519"/>
      <c r="E10" s="519"/>
      <c r="F10" s="519"/>
      <c r="G10" s="519"/>
      <c r="H10" s="519"/>
      <c r="I10" s="519"/>
      <c r="J10" s="519"/>
      <c r="K10" s="446"/>
      <c r="L10" s="356" t="s">
        <v>102</v>
      </c>
      <c r="M10" s="357"/>
      <c r="N10" s="357"/>
      <c r="O10" s="357"/>
      <c r="P10" s="357"/>
      <c r="Q10" s="358"/>
      <c r="R10" s="359">
        <v>180729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2064</v>
      </c>
      <c r="BO10" s="384"/>
      <c r="BP10" s="384"/>
      <c r="BQ10" s="384"/>
      <c r="BR10" s="384"/>
      <c r="BS10" s="384"/>
      <c r="BT10" s="384"/>
      <c r="BU10" s="385"/>
      <c r="BV10" s="383">
        <v>795822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2">
      <c r="A12" s="138"/>
      <c r="B12" s="495" t="s">
        <v>113</v>
      </c>
      <c r="C12" s="496"/>
      <c r="D12" s="496"/>
      <c r="E12" s="496"/>
      <c r="F12" s="496"/>
      <c r="G12" s="496"/>
      <c r="H12" s="496"/>
      <c r="I12" s="496"/>
      <c r="J12" s="496"/>
      <c r="K12" s="497"/>
      <c r="L12" s="504" t="s">
        <v>114</v>
      </c>
      <c r="M12" s="505"/>
      <c r="N12" s="505"/>
      <c r="O12" s="505"/>
      <c r="P12" s="505"/>
      <c r="Q12" s="506"/>
      <c r="R12" s="507">
        <v>194101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2443808</v>
      </c>
      <c r="BO12" s="384"/>
      <c r="BP12" s="384"/>
      <c r="BQ12" s="384"/>
      <c r="BR12" s="384"/>
      <c r="BS12" s="384"/>
      <c r="BT12" s="384"/>
      <c r="BU12" s="385"/>
      <c r="BV12" s="383">
        <v>605184</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2">
      <c r="A13" s="138"/>
      <c r="B13" s="498"/>
      <c r="C13" s="499"/>
      <c r="D13" s="499"/>
      <c r="E13" s="499"/>
      <c r="F13" s="499"/>
      <c r="G13" s="499"/>
      <c r="H13" s="499"/>
      <c r="I13" s="499"/>
      <c r="J13" s="499"/>
      <c r="K13" s="500"/>
      <c r="L13" s="148"/>
      <c r="M13" s="481" t="s">
        <v>122</v>
      </c>
      <c r="N13" s="482"/>
      <c r="O13" s="482"/>
      <c r="P13" s="482"/>
      <c r="Q13" s="483"/>
      <c r="R13" s="484">
        <v>190381</v>
      </c>
      <c r="S13" s="485"/>
      <c r="T13" s="485"/>
      <c r="U13" s="485"/>
      <c r="V13" s="486"/>
      <c r="W13" s="472" t="s">
        <v>123</v>
      </c>
      <c r="X13" s="396"/>
      <c r="Y13" s="396"/>
      <c r="Z13" s="396"/>
      <c r="AA13" s="396"/>
      <c r="AB13" s="397"/>
      <c r="AC13" s="359">
        <v>1046</v>
      </c>
      <c r="AD13" s="360"/>
      <c r="AE13" s="360"/>
      <c r="AF13" s="360"/>
      <c r="AG13" s="361"/>
      <c r="AH13" s="359">
        <v>1449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-2766559</v>
      </c>
      <c r="BO13" s="384"/>
      <c r="BP13" s="384"/>
      <c r="BQ13" s="384"/>
      <c r="BR13" s="384"/>
      <c r="BS13" s="384"/>
      <c r="BT13" s="384"/>
      <c r="BU13" s="385"/>
      <c r="BV13" s="383">
        <v>831806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9.8000000000000007</v>
      </c>
      <c r="CU13" s="354"/>
      <c r="CV13" s="354"/>
      <c r="CW13" s="354"/>
      <c r="CX13" s="354"/>
      <c r="CY13" s="354"/>
      <c r="CZ13" s="354"/>
      <c r="DA13" s="355"/>
      <c r="DB13" s="353">
        <v>10.8</v>
      </c>
      <c r="DC13" s="354"/>
      <c r="DD13" s="354"/>
      <c r="DE13" s="354"/>
      <c r="DF13" s="354"/>
      <c r="DG13" s="354"/>
      <c r="DH13" s="354"/>
      <c r="DI13" s="355"/>
      <c r="DJ13" s="137"/>
      <c r="DK13" s="137"/>
      <c r="DL13" s="137"/>
      <c r="DM13" s="137"/>
      <c r="DN13" s="137"/>
      <c r="DO13" s="137"/>
    </row>
    <row r="14" spans="1:119" ht="18.75" customHeight="1" thickBot="1" x14ac:dyDescent="0.25">
      <c r="A14" s="138"/>
      <c r="B14" s="498"/>
      <c r="C14" s="499"/>
      <c r="D14" s="499"/>
      <c r="E14" s="499"/>
      <c r="F14" s="499"/>
      <c r="G14" s="499"/>
      <c r="H14" s="499"/>
      <c r="I14" s="499"/>
      <c r="J14" s="499"/>
      <c r="K14" s="500"/>
      <c r="L14" s="474" t="s">
        <v>128</v>
      </c>
      <c r="M14" s="513"/>
      <c r="N14" s="513"/>
      <c r="O14" s="513"/>
      <c r="P14" s="513"/>
      <c r="Q14" s="514"/>
      <c r="R14" s="484">
        <v>193315</v>
      </c>
      <c r="S14" s="485"/>
      <c r="T14" s="485"/>
      <c r="U14" s="485"/>
      <c r="V14" s="486"/>
      <c r="W14" s="487"/>
      <c r="X14" s="399"/>
      <c r="Y14" s="399"/>
      <c r="Z14" s="399"/>
      <c r="AA14" s="399"/>
      <c r="AB14" s="400"/>
      <c r="AC14" s="477">
        <v>1.3</v>
      </c>
      <c r="AD14" s="478"/>
      <c r="AE14" s="478"/>
      <c r="AF14" s="478"/>
      <c r="AG14" s="479"/>
      <c r="AH14" s="477">
        <v>1.7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73.8</v>
      </c>
      <c r="CU14" s="456"/>
      <c r="CV14" s="456"/>
      <c r="CW14" s="456"/>
      <c r="CX14" s="456"/>
      <c r="CY14" s="456"/>
      <c r="CZ14" s="456"/>
      <c r="DA14" s="457"/>
      <c r="DB14" s="488">
        <v>70.900000000000006</v>
      </c>
      <c r="DC14" s="456"/>
      <c r="DD14" s="456"/>
      <c r="DE14" s="456"/>
      <c r="DF14" s="456"/>
      <c r="DG14" s="456"/>
      <c r="DH14" s="456"/>
      <c r="DI14" s="457"/>
      <c r="DJ14" s="137"/>
      <c r="DK14" s="137"/>
      <c r="DL14" s="137"/>
      <c r="DM14" s="137"/>
      <c r="DN14" s="137"/>
      <c r="DO14" s="137"/>
    </row>
    <row r="15" spans="1:119" ht="18.75" customHeight="1" x14ac:dyDescent="0.2">
      <c r="A15" s="138"/>
      <c r="B15" s="498"/>
      <c r="C15" s="499"/>
      <c r="D15" s="499"/>
      <c r="E15" s="499"/>
      <c r="F15" s="499"/>
      <c r="G15" s="499"/>
      <c r="H15" s="499"/>
      <c r="I15" s="499"/>
      <c r="J15" s="499"/>
      <c r="K15" s="500"/>
      <c r="L15" s="148"/>
      <c r="M15" s="481" t="s">
        <v>122</v>
      </c>
      <c r="N15" s="482"/>
      <c r="O15" s="482"/>
      <c r="P15" s="482"/>
      <c r="Q15" s="483"/>
      <c r="R15" s="484">
        <v>189586</v>
      </c>
      <c r="S15" s="485"/>
      <c r="T15" s="485"/>
      <c r="U15" s="485"/>
      <c r="V15" s="486"/>
      <c r="W15" s="472" t="s">
        <v>130</v>
      </c>
      <c r="X15" s="396"/>
      <c r="Y15" s="396"/>
      <c r="Z15" s="396"/>
      <c r="AA15" s="396"/>
      <c r="AB15" s="397"/>
      <c r="AC15" s="359">
        <v>16585</v>
      </c>
      <c r="AD15" s="360"/>
      <c r="AE15" s="360"/>
      <c r="AF15" s="360"/>
      <c r="AG15" s="361"/>
      <c r="AH15" s="359">
        <v>18994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21348402</v>
      </c>
      <c r="BO15" s="379"/>
      <c r="BP15" s="379"/>
      <c r="BQ15" s="379"/>
      <c r="BR15" s="379"/>
      <c r="BS15" s="379"/>
      <c r="BT15" s="379"/>
      <c r="BU15" s="380"/>
      <c r="BV15" s="378">
        <v>20839394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20.5</v>
      </c>
      <c r="AD16" s="478"/>
      <c r="AE16" s="478"/>
      <c r="AF16" s="478"/>
      <c r="AG16" s="479"/>
      <c r="AH16" s="477">
        <v>22.1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22954647</v>
      </c>
      <c r="BO16" s="384"/>
      <c r="BP16" s="384"/>
      <c r="BQ16" s="384"/>
      <c r="BR16" s="384"/>
      <c r="BS16" s="384"/>
      <c r="BT16" s="384"/>
      <c r="BU16" s="385"/>
      <c r="BV16" s="383">
        <v>22738176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5">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63128</v>
      </c>
      <c r="AD17" s="360"/>
      <c r="AE17" s="360"/>
      <c r="AF17" s="360"/>
      <c r="AG17" s="361"/>
      <c r="AH17" s="359">
        <v>63721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27616326</v>
      </c>
      <c r="BO17" s="384"/>
      <c r="BP17" s="384"/>
      <c r="BQ17" s="384"/>
      <c r="BR17" s="384"/>
      <c r="BS17" s="384"/>
      <c r="BT17" s="384"/>
      <c r="BU17" s="385"/>
      <c r="BV17" s="383">
        <v>27075632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5">
      <c r="A18" s="138"/>
      <c r="B18" s="445" t="s">
        <v>139</v>
      </c>
      <c r="C18" s="446"/>
      <c r="D18" s="446"/>
      <c r="E18" s="447"/>
      <c r="F18" s="447"/>
      <c r="G18" s="447"/>
      <c r="H18" s="447"/>
      <c r="I18" s="447"/>
      <c r="J18" s="447"/>
      <c r="K18" s="447"/>
      <c r="L18" s="448">
        <v>51.39</v>
      </c>
      <c r="M18" s="448"/>
      <c r="N18" s="448"/>
      <c r="O18" s="448"/>
      <c r="P18" s="448"/>
      <c r="Q18" s="448"/>
      <c r="R18" s="449"/>
      <c r="S18" s="449"/>
      <c r="T18" s="449"/>
      <c r="U18" s="449"/>
      <c r="V18" s="450"/>
      <c r="W18" s="464"/>
      <c r="X18" s="465"/>
      <c r="Y18" s="465"/>
      <c r="Z18" s="465"/>
      <c r="AA18" s="465"/>
      <c r="AB18" s="473"/>
      <c r="AC18" s="347">
        <v>78.2</v>
      </c>
      <c r="AD18" s="348"/>
      <c r="AE18" s="348"/>
      <c r="AF18" s="348"/>
      <c r="AG18" s="451"/>
      <c r="AH18" s="347">
        <v>74.3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31150428</v>
      </c>
      <c r="BO18" s="384"/>
      <c r="BP18" s="384"/>
      <c r="BQ18" s="384"/>
      <c r="BR18" s="384"/>
      <c r="BS18" s="384"/>
      <c r="BT18" s="384"/>
      <c r="BU18" s="385"/>
      <c r="BV18" s="383">
        <v>30771712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5">
      <c r="A19" s="138"/>
      <c r="B19" s="445" t="s">
        <v>141</v>
      </c>
      <c r="C19" s="446"/>
      <c r="D19" s="446"/>
      <c r="E19" s="447"/>
      <c r="F19" s="447"/>
      <c r="G19" s="447"/>
      <c r="H19" s="447"/>
      <c r="I19" s="447"/>
      <c r="J19" s="447"/>
      <c r="K19" s="447"/>
      <c r="L19" s="453">
        <v>3693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39323044</v>
      </c>
      <c r="BO19" s="384"/>
      <c r="BP19" s="384"/>
      <c r="BQ19" s="384"/>
      <c r="BR19" s="384"/>
      <c r="BS19" s="384"/>
      <c r="BT19" s="384"/>
      <c r="BU19" s="385"/>
      <c r="BV19" s="383">
        <v>37958232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5">
      <c r="A20" s="138"/>
      <c r="B20" s="445" t="s">
        <v>143</v>
      </c>
      <c r="C20" s="446"/>
      <c r="D20" s="446"/>
      <c r="E20" s="447"/>
      <c r="F20" s="447"/>
      <c r="G20" s="447"/>
      <c r="H20" s="447"/>
      <c r="I20" s="447"/>
      <c r="J20" s="447"/>
      <c r="K20" s="447"/>
      <c r="L20" s="453">
        <v>74824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2">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5">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2">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56786902</v>
      </c>
      <c r="BO23" s="384"/>
      <c r="BP23" s="384"/>
      <c r="BQ23" s="384"/>
      <c r="BR23" s="384"/>
      <c r="BS23" s="384"/>
      <c r="BT23" s="384"/>
      <c r="BU23" s="385"/>
      <c r="BV23" s="383">
        <v>53558961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5">
      <c r="A24" s="138"/>
      <c r="B24" s="415"/>
      <c r="C24" s="416"/>
      <c r="D24" s="417"/>
      <c r="E24" s="356" t="s">
        <v>152</v>
      </c>
      <c r="F24" s="357"/>
      <c r="G24" s="357"/>
      <c r="H24" s="357"/>
      <c r="I24" s="357"/>
      <c r="J24" s="357"/>
      <c r="K24" s="358"/>
      <c r="L24" s="359">
        <v>1</v>
      </c>
      <c r="M24" s="360"/>
      <c r="N24" s="360"/>
      <c r="O24" s="360"/>
      <c r="P24" s="361"/>
      <c r="Q24" s="359">
        <v>6859</v>
      </c>
      <c r="R24" s="360"/>
      <c r="S24" s="360"/>
      <c r="T24" s="360"/>
      <c r="U24" s="360"/>
      <c r="V24" s="361"/>
      <c r="W24" s="425"/>
      <c r="X24" s="416"/>
      <c r="Y24" s="417"/>
      <c r="Z24" s="356" t="s">
        <v>153</v>
      </c>
      <c r="AA24" s="357"/>
      <c r="AB24" s="357"/>
      <c r="AC24" s="357"/>
      <c r="AD24" s="357"/>
      <c r="AE24" s="357"/>
      <c r="AF24" s="357"/>
      <c r="AG24" s="358"/>
      <c r="AH24" s="359">
        <v>1158</v>
      </c>
      <c r="AI24" s="360"/>
      <c r="AJ24" s="360"/>
      <c r="AK24" s="360"/>
      <c r="AL24" s="361"/>
      <c r="AM24" s="359">
        <v>3537690</v>
      </c>
      <c r="AN24" s="360"/>
      <c r="AO24" s="360"/>
      <c r="AP24" s="360"/>
      <c r="AQ24" s="360"/>
      <c r="AR24" s="361"/>
      <c r="AS24" s="359">
        <v>3055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45384202</v>
      </c>
      <c r="BO24" s="384"/>
      <c r="BP24" s="384"/>
      <c r="BQ24" s="384"/>
      <c r="BR24" s="384"/>
      <c r="BS24" s="384"/>
      <c r="BT24" s="384"/>
      <c r="BU24" s="385"/>
      <c r="BV24" s="383">
        <v>41868318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2">
      <c r="A25" s="138"/>
      <c r="B25" s="415"/>
      <c r="C25" s="416"/>
      <c r="D25" s="417"/>
      <c r="E25" s="356" t="s">
        <v>155</v>
      </c>
      <c r="F25" s="357"/>
      <c r="G25" s="357"/>
      <c r="H25" s="357"/>
      <c r="I25" s="357"/>
      <c r="J25" s="357"/>
      <c r="K25" s="358"/>
      <c r="L25" s="359">
        <v>1</v>
      </c>
      <c r="M25" s="360"/>
      <c r="N25" s="360"/>
      <c r="O25" s="360"/>
      <c r="P25" s="361"/>
      <c r="Q25" s="359">
        <v>6834</v>
      </c>
      <c r="R25" s="360"/>
      <c r="S25" s="360"/>
      <c r="T25" s="360"/>
      <c r="U25" s="360"/>
      <c r="V25" s="361"/>
      <c r="W25" s="425"/>
      <c r="X25" s="416"/>
      <c r="Y25" s="417"/>
      <c r="Z25" s="356" t="s">
        <v>156</v>
      </c>
      <c r="AA25" s="357"/>
      <c r="AB25" s="357"/>
      <c r="AC25" s="357"/>
      <c r="AD25" s="357"/>
      <c r="AE25" s="357"/>
      <c r="AF25" s="357"/>
      <c r="AG25" s="358"/>
      <c r="AH25" s="359">
        <v>209</v>
      </c>
      <c r="AI25" s="360"/>
      <c r="AJ25" s="360"/>
      <c r="AK25" s="360"/>
      <c r="AL25" s="361"/>
      <c r="AM25" s="359">
        <v>648318</v>
      </c>
      <c r="AN25" s="360"/>
      <c r="AO25" s="360"/>
      <c r="AP25" s="360"/>
      <c r="AQ25" s="360"/>
      <c r="AR25" s="361"/>
      <c r="AS25" s="359">
        <v>3102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16034978</v>
      </c>
      <c r="BO25" s="379"/>
      <c r="BP25" s="379"/>
      <c r="BQ25" s="379"/>
      <c r="BR25" s="379"/>
      <c r="BS25" s="379"/>
      <c r="BT25" s="379"/>
      <c r="BU25" s="380"/>
      <c r="BV25" s="378">
        <v>18607173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2">
      <c r="A26" s="138"/>
      <c r="B26" s="415"/>
      <c r="C26" s="416"/>
      <c r="D26" s="417"/>
      <c r="E26" s="356" t="s">
        <v>158</v>
      </c>
      <c r="F26" s="357"/>
      <c r="G26" s="357"/>
      <c r="H26" s="357"/>
      <c r="I26" s="357"/>
      <c r="J26" s="357"/>
      <c r="K26" s="358"/>
      <c r="L26" s="359">
        <v>1</v>
      </c>
      <c r="M26" s="360"/>
      <c r="N26" s="360"/>
      <c r="O26" s="360"/>
      <c r="P26" s="361"/>
      <c r="Q26" s="359">
        <v>6817</v>
      </c>
      <c r="R26" s="360"/>
      <c r="S26" s="360"/>
      <c r="T26" s="360"/>
      <c r="U26" s="360"/>
      <c r="V26" s="361"/>
      <c r="W26" s="425"/>
      <c r="X26" s="416"/>
      <c r="Y26" s="417"/>
      <c r="Z26" s="356" t="s">
        <v>159</v>
      </c>
      <c r="AA26" s="438"/>
      <c r="AB26" s="438"/>
      <c r="AC26" s="438"/>
      <c r="AD26" s="438"/>
      <c r="AE26" s="438"/>
      <c r="AF26" s="438"/>
      <c r="AG26" s="439"/>
      <c r="AH26" s="359">
        <v>55</v>
      </c>
      <c r="AI26" s="360"/>
      <c r="AJ26" s="360"/>
      <c r="AK26" s="360"/>
      <c r="AL26" s="361"/>
      <c r="AM26" s="359">
        <v>196625</v>
      </c>
      <c r="AN26" s="360"/>
      <c r="AO26" s="360"/>
      <c r="AP26" s="360"/>
      <c r="AQ26" s="360"/>
      <c r="AR26" s="361"/>
      <c r="AS26" s="359">
        <v>3575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5">
      <c r="A27" s="138"/>
      <c r="B27" s="415"/>
      <c r="C27" s="416"/>
      <c r="D27" s="417"/>
      <c r="E27" s="356" t="s">
        <v>161</v>
      </c>
      <c r="F27" s="357"/>
      <c r="G27" s="357"/>
      <c r="H27" s="357"/>
      <c r="I27" s="357"/>
      <c r="J27" s="357"/>
      <c r="K27" s="358"/>
      <c r="L27" s="359">
        <v>1</v>
      </c>
      <c r="M27" s="360"/>
      <c r="N27" s="360"/>
      <c r="O27" s="360"/>
      <c r="P27" s="361"/>
      <c r="Q27" s="359">
        <v>5200</v>
      </c>
      <c r="R27" s="360"/>
      <c r="S27" s="360"/>
      <c r="T27" s="360"/>
      <c r="U27" s="360"/>
      <c r="V27" s="361"/>
      <c r="W27" s="425"/>
      <c r="X27" s="416"/>
      <c r="Y27" s="417"/>
      <c r="Z27" s="356" t="s">
        <v>162</v>
      </c>
      <c r="AA27" s="357"/>
      <c r="AB27" s="357"/>
      <c r="AC27" s="357"/>
      <c r="AD27" s="357"/>
      <c r="AE27" s="357"/>
      <c r="AF27" s="357"/>
      <c r="AG27" s="358"/>
      <c r="AH27" s="359">
        <v>28</v>
      </c>
      <c r="AI27" s="360"/>
      <c r="AJ27" s="360"/>
      <c r="AK27" s="360"/>
      <c r="AL27" s="361"/>
      <c r="AM27" s="359">
        <v>108164</v>
      </c>
      <c r="AN27" s="360"/>
      <c r="AO27" s="360"/>
      <c r="AP27" s="360"/>
      <c r="AQ27" s="360"/>
      <c r="AR27" s="361"/>
      <c r="AS27" s="359">
        <v>3863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883039</v>
      </c>
      <c r="BO27" s="387"/>
      <c r="BP27" s="387"/>
      <c r="BQ27" s="387"/>
      <c r="BR27" s="387"/>
      <c r="BS27" s="387"/>
      <c r="BT27" s="387"/>
      <c r="BU27" s="388"/>
      <c r="BV27" s="386">
        <v>882186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2">
      <c r="A28" s="138"/>
      <c r="B28" s="415"/>
      <c r="C28" s="416"/>
      <c r="D28" s="417"/>
      <c r="E28" s="356" t="s">
        <v>164</v>
      </c>
      <c r="F28" s="357"/>
      <c r="G28" s="357"/>
      <c r="H28" s="357"/>
      <c r="I28" s="357"/>
      <c r="J28" s="357"/>
      <c r="K28" s="358"/>
      <c r="L28" s="359">
        <v>1</v>
      </c>
      <c r="M28" s="360"/>
      <c r="N28" s="360"/>
      <c r="O28" s="360"/>
      <c r="P28" s="361"/>
      <c r="Q28" s="359">
        <v>4800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1133202</v>
      </c>
      <c r="BO28" s="379"/>
      <c r="BP28" s="379"/>
      <c r="BQ28" s="379"/>
      <c r="BR28" s="379"/>
      <c r="BS28" s="379"/>
      <c r="BT28" s="379"/>
      <c r="BU28" s="380"/>
      <c r="BV28" s="378">
        <v>2454946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2">
      <c r="A29" s="138"/>
      <c r="B29" s="415"/>
      <c r="C29" s="416"/>
      <c r="D29" s="417"/>
      <c r="E29" s="356" t="s">
        <v>168</v>
      </c>
      <c r="F29" s="357"/>
      <c r="G29" s="357"/>
      <c r="H29" s="357"/>
      <c r="I29" s="357"/>
      <c r="J29" s="357"/>
      <c r="K29" s="358"/>
      <c r="L29" s="359">
        <v>28</v>
      </c>
      <c r="M29" s="360"/>
      <c r="N29" s="360"/>
      <c r="O29" s="360"/>
      <c r="P29" s="361"/>
      <c r="Q29" s="359">
        <v>4800</v>
      </c>
      <c r="R29" s="360"/>
      <c r="S29" s="360"/>
      <c r="T29" s="360"/>
      <c r="U29" s="360"/>
      <c r="V29" s="361"/>
      <c r="W29" s="426"/>
      <c r="X29" s="427"/>
      <c r="Y29" s="428"/>
      <c r="Z29" s="356" t="s">
        <v>169</v>
      </c>
      <c r="AA29" s="357"/>
      <c r="AB29" s="357"/>
      <c r="AC29" s="357"/>
      <c r="AD29" s="357"/>
      <c r="AE29" s="357"/>
      <c r="AF29" s="357"/>
      <c r="AG29" s="358"/>
      <c r="AH29" s="359">
        <v>1186</v>
      </c>
      <c r="AI29" s="360"/>
      <c r="AJ29" s="360"/>
      <c r="AK29" s="360"/>
      <c r="AL29" s="361"/>
      <c r="AM29" s="359">
        <v>3645854</v>
      </c>
      <c r="AN29" s="360"/>
      <c r="AO29" s="360"/>
      <c r="AP29" s="360"/>
      <c r="AQ29" s="360"/>
      <c r="AR29" s="361"/>
      <c r="AS29" s="359">
        <v>3074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273462</v>
      </c>
      <c r="BO29" s="384"/>
      <c r="BP29" s="384"/>
      <c r="BQ29" s="384"/>
      <c r="BR29" s="384"/>
      <c r="BS29" s="384"/>
      <c r="BT29" s="384"/>
      <c r="BU29" s="385"/>
      <c r="BV29" s="383">
        <v>272948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5">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101.7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559470</v>
      </c>
      <c r="BO30" s="387"/>
      <c r="BP30" s="387"/>
      <c r="BQ30" s="387"/>
      <c r="BR30" s="387"/>
      <c r="BS30" s="387"/>
      <c r="BT30" s="387"/>
      <c r="BU30" s="388"/>
      <c r="BV30" s="386">
        <v>1054691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2">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四市複合事務組合（一般会計）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八千代市文化・スポーツ振興財団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2">
      <c r="A35" s="138"/>
      <c r="B35" s="164"/>
      <c r="C35" s="343">
        <f>IF(E35="","",C34+1)</f>
        <v>2</v>
      </c>
      <c r="D35" s="343"/>
      <c r="E35" s="342" t="str">
        <f>IF('各会計、関係団体の財政状況及び健全化判断比率'!B8="","",'各会計、関係団体の財政状況及び健全化判断比率'!B8)</f>
        <v>墓地事業特別会計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北千葉広域水道企業団（水道用水供給事業会計）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八千代市環境緑化公社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2">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千葉県市町村総合事務組合（一般会計）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八千代市水道サービス</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2">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千葉県市町村総合事務組合（千葉県自治会館管理運営特別会計）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東葉高速鉄道</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2">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千葉県市町村総合事務組合（千葉県自治研修センター特別会計）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2">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千葉県市町村総合事務組合（千葉県市町村交通災害共済特別会計）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2">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印旛利根川水防事務組合（一般会計）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2">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千葉県後期高齢者医療広域連合（一般会計）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2">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千葉県後期高齢者医療広域連合（後期高齢者医療特別会計）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2">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190</v>
      </c>
    </row>
    <row r="50" spans="5:5" x14ac:dyDescent="0.2">
      <c r="E50" s="139" t="s">
        <v>191</v>
      </c>
    </row>
    <row r="51" spans="5:5" x14ac:dyDescent="0.2">
      <c r="E51" s="139" t="s">
        <v>192</v>
      </c>
    </row>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AY15" sqref="AY15:BM15"/>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513</v>
      </c>
      <c r="J40" s="79" t="s">
        <v>514</v>
      </c>
      <c r="K40" s="79" t="s">
        <v>515</v>
      </c>
      <c r="L40" s="79" t="s">
        <v>516</v>
      </c>
      <c r="M40" s="80" t="s">
        <v>517</v>
      </c>
    </row>
    <row r="41" spans="2:13" ht="27.75" customHeight="1" x14ac:dyDescent="0.2">
      <c r="B41" s="1178" t="s">
        <v>24</v>
      </c>
      <c r="C41" s="1179"/>
      <c r="D41" s="81"/>
      <c r="E41" s="1180" t="s">
        <v>25</v>
      </c>
      <c r="F41" s="1180"/>
      <c r="G41" s="1180"/>
      <c r="H41" s="1181"/>
      <c r="I41" s="82">
        <v>48992</v>
      </c>
      <c r="J41" s="83">
        <v>49435</v>
      </c>
      <c r="K41" s="83">
        <v>53494</v>
      </c>
      <c r="L41" s="83">
        <v>53559</v>
      </c>
      <c r="M41" s="84">
        <v>56787</v>
      </c>
    </row>
    <row r="42" spans="2:13" ht="27.75" customHeight="1" x14ac:dyDescent="0.2">
      <c r="B42" s="1168"/>
      <c r="C42" s="1169"/>
      <c r="D42" s="85"/>
      <c r="E42" s="1172" t="s">
        <v>26</v>
      </c>
      <c r="F42" s="1172"/>
      <c r="G42" s="1172"/>
      <c r="H42" s="1173"/>
      <c r="I42" s="86">
        <v>5345</v>
      </c>
      <c r="J42" s="87">
        <v>6654</v>
      </c>
      <c r="K42" s="87">
        <v>4399</v>
      </c>
      <c r="L42" s="87">
        <v>3799</v>
      </c>
      <c r="M42" s="88">
        <v>3403</v>
      </c>
    </row>
    <row r="43" spans="2:13" ht="27.75" customHeight="1" x14ac:dyDescent="0.2">
      <c r="B43" s="1168"/>
      <c r="C43" s="1169"/>
      <c r="D43" s="85"/>
      <c r="E43" s="1172" t="s">
        <v>27</v>
      </c>
      <c r="F43" s="1172"/>
      <c r="G43" s="1172"/>
      <c r="H43" s="1173"/>
      <c r="I43" s="86">
        <v>1635</v>
      </c>
      <c r="J43" s="87">
        <v>10488</v>
      </c>
      <c r="K43" s="87">
        <v>10346</v>
      </c>
      <c r="L43" s="87">
        <v>10295</v>
      </c>
      <c r="M43" s="88">
        <v>1485</v>
      </c>
    </row>
    <row r="44" spans="2:13" ht="27.75" customHeight="1" x14ac:dyDescent="0.2">
      <c r="B44" s="1168"/>
      <c r="C44" s="1169"/>
      <c r="D44" s="85"/>
      <c r="E44" s="1172" t="s">
        <v>28</v>
      </c>
      <c r="F44" s="1172"/>
      <c r="G44" s="1172"/>
      <c r="H44" s="1173"/>
      <c r="I44" s="86">
        <v>252</v>
      </c>
      <c r="J44" s="87">
        <v>225</v>
      </c>
      <c r="K44" s="87">
        <v>198</v>
      </c>
      <c r="L44" s="87">
        <v>171</v>
      </c>
      <c r="M44" s="88">
        <v>144</v>
      </c>
    </row>
    <row r="45" spans="2:13" ht="27.75" customHeight="1" x14ac:dyDescent="0.2">
      <c r="B45" s="1168"/>
      <c r="C45" s="1169"/>
      <c r="D45" s="85"/>
      <c r="E45" s="1172" t="s">
        <v>29</v>
      </c>
      <c r="F45" s="1172"/>
      <c r="G45" s="1172"/>
      <c r="H45" s="1173"/>
      <c r="I45" s="86">
        <v>9996</v>
      </c>
      <c r="J45" s="87">
        <v>10245</v>
      </c>
      <c r="K45" s="87">
        <v>9720</v>
      </c>
      <c r="L45" s="87">
        <v>9333</v>
      </c>
      <c r="M45" s="88">
        <v>8429</v>
      </c>
    </row>
    <row r="46" spans="2:13" ht="27.75" customHeight="1" x14ac:dyDescent="0.2">
      <c r="B46" s="1168"/>
      <c r="C46" s="1169"/>
      <c r="D46" s="85"/>
      <c r="E46" s="1172" t="s">
        <v>30</v>
      </c>
      <c r="F46" s="1172"/>
      <c r="G46" s="1172"/>
      <c r="H46" s="1173"/>
      <c r="I46" s="86">
        <v>615</v>
      </c>
      <c r="J46" s="87">
        <v>1361</v>
      </c>
      <c r="K46" s="87">
        <v>3</v>
      </c>
      <c r="L46" s="87" t="s">
        <v>475</v>
      </c>
      <c r="M46" s="88" t="s">
        <v>475</v>
      </c>
    </row>
    <row r="47" spans="2:13" ht="27.75" customHeight="1" x14ac:dyDescent="0.2">
      <c r="B47" s="1168"/>
      <c r="C47" s="1169"/>
      <c r="D47" s="85"/>
      <c r="E47" s="1172" t="s">
        <v>31</v>
      </c>
      <c r="F47" s="1172"/>
      <c r="G47" s="1172"/>
      <c r="H47" s="1173"/>
      <c r="I47" s="86" t="s">
        <v>475</v>
      </c>
      <c r="J47" s="87" t="s">
        <v>475</v>
      </c>
      <c r="K47" s="87" t="s">
        <v>475</v>
      </c>
      <c r="L47" s="87" t="s">
        <v>475</v>
      </c>
      <c r="M47" s="88" t="s">
        <v>475</v>
      </c>
    </row>
    <row r="48" spans="2:13" ht="27.75" customHeight="1" x14ac:dyDescent="0.2">
      <c r="B48" s="1170"/>
      <c r="C48" s="1171"/>
      <c r="D48" s="85"/>
      <c r="E48" s="1172" t="s">
        <v>32</v>
      </c>
      <c r="F48" s="1172"/>
      <c r="G48" s="1172"/>
      <c r="H48" s="1173"/>
      <c r="I48" s="86" t="s">
        <v>475</v>
      </c>
      <c r="J48" s="87" t="s">
        <v>475</v>
      </c>
      <c r="K48" s="87" t="s">
        <v>475</v>
      </c>
      <c r="L48" s="87" t="s">
        <v>475</v>
      </c>
      <c r="M48" s="88" t="s">
        <v>475</v>
      </c>
    </row>
    <row r="49" spans="2:13" ht="27.75" customHeight="1" x14ac:dyDescent="0.2">
      <c r="B49" s="1166" t="s">
        <v>33</v>
      </c>
      <c r="C49" s="1167"/>
      <c r="D49" s="89"/>
      <c r="E49" s="1172" t="s">
        <v>34</v>
      </c>
      <c r="F49" s="1172"/>
      <c r="G49" s="1172"/>
      <c r="H49" s="1173"/>
      <c r="I49" s="86">
        <v>2900</v>
      </c>
      <c r="J49" s="87">
        <v>3765</v>
      </c>
      <c r="K49" s="87">
        <v>3706</v>
      </c>
      <c r="L49" s="87">
        <v>3503</v>
      </c>
      <c r="M49" s="88">
        <v>2326</v>
      </c>
    </row>
    <row r="50" spans="2:13" ht="27.75" customHeight="1" x14ac:dyDescent="0.2">
      <c r="B50" s="1168"/>
      <c r="C50" s="1169"/>
      <c r="D50" s="85"/>
      <c r="E50" s="1172" t="s">
        <v>35</v>
      </c>
      <c r="F50" s="1172"/>
      <c r="G50" s="1172"/>
      <c r="H50" s="1173"/>
      <c r="I50" s="86">
        <v>8753</v>
      </c>
      <c r="J50" s="87">
        <v>16726</v>
      </c>
      <c r="K50" s="87">
        <v>16105</v>
      </c>
      <c r="L50" s="87">
        <v>16126</v>
      </c>
      <c r="M50" s="88">
        <v>9197</v>
      </c>
    </row>
    <row r="51" spans="2:13" ht="27.75" customHeight="1" x14ac:dyDescent="0.2">
      <c r="B51" s="1170"/>
      <c r="C51" s="1171"/>
      <c r="D51" s="85"/>
      <c r="E51" s="1172" t="s">
        <v>36</v>
      </c>
      <c r="F51" s="1172"/>
      <c r="G51" s="1172"/>
      <c r="H51" s="1173"/>
      <c r="I51" s="86">
        <v>34075</v>
      </c>
      <c r="J51" s="87">
        <v>35285</v>
      </c>
      <c r="K51" s="87">
        <v>36933</v>
      </c>
      <c r="L51" s="87">
        <v>37474</v>
      </c>
      <c r="M51" s="88">
        <v>38094</v>
      </c>
    </row>
    <row r="52" spans="2:13" ht="27.75" customHeight="1" thickBot="1" x14ac:dyDescent="0.25">
      <c r="B52" s="1174" t="s">
        <v>37</v>
      </c>
      <c r="C52" s="1175"/>
      <c r="D52" s="90"/>
      <c r="E52" s="1176" t="s">
        <v>38</v>
      </c>
      <c r="F52" s="1176"/>
      <c r="G52" s="1176"/>
      <c r="H52" s="1177"/>
      <c r="I52" s="91">
        <v>21109</v>
      </c>
      <c r="J52" s="92">
        <v>22632</v>
      </c>
      <c r="K52" s="92">
        <v>21417</v>
      </c>
      <c r="L52" s="92">
        <v>20055</v>
      </c>
      <c r="M52" s="93">
        <v>20631</v>
      </c>
    </row>
    <row r="53" spans="2:13" ht="27.75" customHeight="1" x14ac:dyDescent="0.2">
      <c r="B53" s="94" t="s">
        <v>39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40</v>
      </c>
      <c r="E2" s="109"/>
      <c r="F2" s="110" t="s">
        <v>512</v>
      </c>
      <c r="G2" s="111"/>
      <c r="H2" s="112"/>
    </row>
    <row r="3" spans="1:8" x14ac:dyDescent="0.2">
      <c r="A3" s="108" t="s">
        <v>505</v>
      </c>
      <c r="B3" s="113"/>
      <c r="C3" s="114"/>
      <c r="D3" s="115">
        <v>25787</v>
      </c>
      <c r="E3" s="116"/>
      <c r="F3" s="117">
        <v>37688</v>
      </c>
      <c r="G3" s="118"/>
      <c r="H3" s="119"/>
    </row>
    <row r="4" spans="1:8" x14ac:dyDescent="0.2">
      <c r="A4" s="120"/>
      <c r="B4" s="121"/>
      <c r="C4" s="122"/>
      <c r="D4" s="123">
        <v>13685</v>
      </c>
      <c r="E4" s="124"/>
      <c r="F4" s="125">
        <v>22661</v>
      </c>
      <c r="G4" s="126"/>
      <c r="H4" s="127"/>
    </row>
    <row r="5" spans="1:8" x14ac:dyDescent="0.2">
      <c r="A5" s="108" t="s">
        <v>507</v>
      </c>
      <c r="B5" s="113"/>
      <c r="C5" s="114"/>
      <c r="D5" s="115">
        <v>39112</v>
      </c>
      <c r="E5" s="116"/>
      <c r="F5" s="117">
        <v>38606</v>
      </c>
      <c r="G5" s="118"/>
      <c r="H5" s="119"/>
    </row>
    <row r="6" spans="1:8" x14ac:dyDescent="0.2">
      <c r="A6" s="120"/>
      <c r="B6" s="121"/>
      <c r="C6" s="122"/>
      <c r="D6" s="123">
        <v>22683</v>
      </c>
      <c r="E6" s="124"/>
      <c r="F6" s="125">
        <v>22435</v>
      </c>
      <c r="G6" s="126"/>
      <c r="H6" s="127"/>
    </row>
    <row r="7" spans="1:8" x14ac:dyDescent="0.2">
      <c r="A7" s="108" t="s">
        <v>508</v>
      </c>
      <c r="B7" s="113"/>
      <c r="C7" s="114"/>
      <c r="D7" s="115">
        <v>50311</v>
      </c>
      <c r="E7" s="116"/>
      <c r="F7" s="117">
        <v>39425</v>
      </c>
      <c r="G7" s="118"/>
      <c r="H7" s="119"/>
    </row>
    <row r="8" spans="1:8" x14ac:dyDescent="0.2">
      <c r="A8" s="120"/>
      <c r="B8" s="121"/>
      <c r="C8" s="122"/>
      <c r="D8" s="123">
        <v>30867</v>
      </c>
      <c r="E8" s="124"/>
      <c r="F8" s="125">
        <v>22414</v>
      </c>
      <c r="G8" s="126"/>
      <c r="H8" s="127"/>
    </row>
    <row r="9" spans="1:8" x14ac:dyDescent="0.2">
      <c r="A9" s="108" t="s">
        <v>509</v>
      </c>
      <c r="B9" s="113"/>
      <c r="C9" s="114"/>
      <c r="D9" s="115">
        <v>33504</v>
      </c>
      <c r="E9" s="116"/>
      <c r="F9" s="117">
        <v>43141</v>
      </c>
      <c r="G9" s="118"/>
      <c r="H9" s="119"/>
    </row>
    <row r="10" spans="1:8" x14ac:dyDescent="0.2">
      <c r="A10" s="120"/>
      <c r="B10" s="121"/>
      <c r="C10" s="122"/>
      <c r="D10" s="123">
        <v>14639</v>
      </c>
      <c r="E10" s="124"/>
      <c r="F10" s="125">
        <v>21887</v>
      </c>
      <c r="G10" s="126"/>
      <c r="H10" s="127"/>
    </row>
    <row r="11" spans="1:8" x14ac:dyDescent="0.2">
      <c r="A11" s="108" t="s">
        <v>510</v>
      </c>
      <c r="B11" s="113"/>
      <c r="C11" s="114"/>
      <c r="D11" s="115">
        <v>71222</v>
      </c>
      <c r="E11" s="116"/>
      <c r="F11" s="117">
        <v>45117</v>
      </c>
      <c r="G11" s="118"/>
      <c r="H11" s="119"/>
    </row>
    <row r="12" spans="1:8" x14ac:dyDescent="0.2">
      <c r="A12" s="120"/>
      <c r="B12" s="121"/>
      <c r="C12" s="128"/>
      <c r="D12" s="123">
        <v>28966</v>
      </c>
      <c r="E12" s="124"/>
      <c r="F12" s="125">
        <v>25589</v>
      </c>
      <c r="G12" s="126"/>
      <c r="H12" s="127"/>
    </row>
    <row r="13" spans="1:8" x14ac:dyDescent="0.2">
      <c r="A13" s="108"/>
      <c r="B13" s="113"/>
      <c r="C13" s="129"/>
      <c r="D13" s="130">
        <v>43987</v>
      </c>
      <c r="E13" s="131"/>
      <c r="F13" s="132">
        <v>40795</v>
      </c>
      <c r="G13" s="133"/>
      <c r="H13" s="119"/>
    </row>
    <row r="14" spans="1:8" x14ac:dyDescent="0.2">
      <c r="A14" s="120"/>
      <c r="B14" s="121"/>
      <c r="C14" s="122"/>
      <c r="D14" s="123">
        <v>22168</v>
      </c>
      <c r="E14" s="124"/>
      <c r="F14" s="125">
        <v>22997</v>
      </c>
      <c r="G14" s="126"/>
      <c r="H14" s="127"/>
    </row>
    <row r="17" spans="1:11" x14ac:dyDescent="0.2">
      <c r="A17" s="104" t="s">
        <v>41</v>
      </c>
    </row>
    <row r="18" spans="1:11" x14ac:dyDescent="0.2">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2">
      <c r="A19" s="134" t="s">
        <v>42</v>
      </c>
      <c r="B19" s="134">
        <f>ROUND(VALUE(SUBSTITUTE(実質収支比率等に係る経年分析!F$48,"▲","-")),2)</f>
        <v>4.5</v>
      </c>
      <c r="C19" s="134">
        <f>ROUND(VALUE(SUBSTITUTE(実質収支比率等に係る経年分析!G$48,"▲","-")),2)</f>
        <v>4.8899999999999997</v>
      </c>
      <c r="D19" s="134">
        <f>ROUND(VALUE(SUBSTITUTE(実質収支比率等に係る経年分析!H$48,"▲","-")),2)</f>
        <v>5.14</v>
      </c>
      <c r="E19" s="134">
        <f>ROUND(VALUE(SUBSTITUTE(実質収支比率等に係る経年分析!I$48,"▲","-")),2)</f>
        <v>7.1</v>
      </c>
      <c r="F19" s="134">
        <f>ROUND(VALUE(SUBSTITUTE(実質収支比率等に係る経年分析!J$48,"▲","-")),2)</f>
        <v>6.11</v>
      </c>
    </row>
    <row r="20" spans="1:11" x14ac:dyDescent="0.2">
      <c r="A20" s="134" t="s">
        <v>43</v>
      </c>
      <c r="B20" s="134">
        <f>ROUND(VALUE(SUBSTITUTE(実質収支比率等に係る経年分析!F$47,"▲","-")),2)</f>
        <v>1.81</v>
      </c>
      <c r="C20" s="134">
        <f>ROUND(VALUE(SUBSTITUTE(実質収支比率等に係る経年分析!G$47,"▲","-")),2)</f>
        <v>5.3</v>
      </c>
      <c r="D20" s="134">
        <f>ROUND(VALUE(SUBSTITUTE(実質収支比率等に係る経年分析!H$47,"▲","-")),2)</f>
        <v>4.66</v>
      </c>
      <c r="E20" s="134">
        <f>ROUND(VALUE(SUBSTITUTE(実質収支比率等に係る経年分析!I$47,"▲","-")),2)</f>
        <v>7.76</v>
      </c>
      <c r="F20" s="134">
        <f>ROUND(VALUE(SUBSTITUTE(実質収支比率等に係る経年分析!J$47,"▲","-")),2)</f>
        <v>3.6</v>
      </c>
    </row>
    <row r="21" spans="1:11" x14ac:dyDescent="0.2">
      <c r="A21" s="134" t="s">
        <v>44</v>
      </c>
      <c r="B21" s="134">
        <f>IF(ISNUMBER(VALUE(SUBSTITUTE(実質収支比率等に係る経年分析!F$49,"▲","-"))),ROUND(VALUE(SUBSTITUTE(実質収支比率等に係る経年分析!F$49,"▲","-")),2),NA())</f>
        <v>2.13</v>
      </c>
      <c r="C21" s="134">
        <f>IF(ISNUMBER(VALUE(SUBSTITUTE(実質収支比率等に係る経年分析!G$49,"▲","-"))),ROUND(VALUE(SUBSTITUTE(実質収支比率等に係る経年分析!G$49,"▲","-")),2),NA())</f>
        <v>1.79</v>
      </c>
      <c r="D21" s="134">
        <f>IF(ISNUMBER(VALUE(SUBSTITUTE(実質収支比率等に係る経年分析!H$49,"▲","-"))),ROUND(VALUE(SUBSTITUTE(実質収支比率等に係る経年分析!H$49,"▲","-")),2),NA())</f>
        <v>-2.83</v>
      </c>
      <c r="E21" s="134">
        <f>IF(ISNUMBER(VALUE(SUBSTITUTE(実質収支比率等に係る経年分析!I$49,"▲","-"))),ROUND(VALUE(SUBSTITUTE(実質収支比率等に係る経年分析!I$49,"▲","-")),2),NA())</f>
        <v>2.63</v>
      </c>
      <c r="F21" s="134">
        <f>IF(ISNUMBER(VALUE(SUBSTITUTE(実質収支比率等に係る経年分析!J$49,"▲","-"))),ROUND(VALUE(SUBSTITUTE(実質収支比率等に係る経年分析!J$49,"▲","-")),2),NA())</f>
        <v>-8.8000000000000007</v>
      </c>
    </row>
    <row r="24" spans="1:11" x14ac:dyDescent="0.2">
      <c r="A24" s="104" t="s">
        <v>45</v>
      </c>
    </row>
    <row r="25" spans="1:11" x14ac:dyDescent="0.2">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2">
      <c r="A26" s="135"/>
      <c r="B26" s="135" t="s">
        <v>46</v>
      </c>
      <c r="C26" s="135" t="s">
        <v>47</v>
      </c>
      <c r="D26" s="135" t="s">
        <v>46</v>
      </c>
      <c r="E26" s="135" t="s">
        <v>47</v>
      </c>
      <c r="F26" s="135" t="s">
        <v>46</v>
      </c>
      <c r="G26" s="135" t="s">
        <v>47</v>
      </c>
      <c r="H26" s="135" t="s">
        <v>46</v>
      </c>
      <c r="I26" s="135" t="s">
        <v>47</v>
      </c>
      <c r="J26" s="135" t="s">
        <v>46</v>
      </c>
      <c r="K26" s="135" t="s">
        <v>47</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2">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2">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x14ac:dyDescent="0.2">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0.91</v>
      </c>
    </row>
    <row r="34" spans="1:16" x14ac:dyDescent="0.2">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2.64</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v>
      </c>
    </row>
    <row r="36" spans="1:16" x14ac:dyDescent="0.2">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10.130000000000001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8.7200000000000006</v>
      </c>
    </row>
    <row r="39" spans="1:16" x14ac:dyDescent="0.2">
      <c r="A39" s="104" t="s">
        <v>48</v>
      </c>
    </row>
    <row r="40" spans="1:16" x14ac:dyDescent="0.2">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2">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2">
      <c r="A42" s="136" t="s">
        <v>51</v>
      </c>
      <c r="B42" s="136"/>
      <c r="C42" s="136"/>
      <c r="D42" s="136">
        <f>'実質公債費比率（分子）の構造'!K$52</f>
        <v>4145</v>
      </c>
      <c r="E42" s="136"/>
      <c r="F42" s="136"/>
      <c r="G42" s="136">
        <f>'実質公債費比率（分子）の構造'!L$52</f>
        <v>4156</v>
      </c>
      <c r="H42" s="136"/>
      <c r="I42" s="136"/>
      <c r="J42" s="136">
        <f>'実質公債費比率（分子）の構造'!M$52</f>
        <v>4170</v>
      </c>
      <c r="K42" s="136"/>
      <c r="L42" s="136"/>
      <c r="M42" s="136">
        <f>'実質公債費比率（分子）の構造'!N$52</f>
        <v>4297</v>
      </c>
      <c r="N42" s="136"/>
      <c r="O42" s="136"/>
      <c r="P42" s="136">
        <f>'実質公債費比率（分子）の構造'!O$52</f>
        <v>4542</v>
      </c>
    </row>
    <row r="43" spans="1:16" x14ac:dyDescent="0.2">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53</v>
      </c>
      <c r="B44" s="136">
        <f>'実質公債費比率（分子）の構造'!K$50</f>
        <v>818</v>
      </c>
      <c r="C44" s="136"/>
      <c r="D44" s="136"/>
      <c r="E44" s="136">
        <f>'実質公債費比率（分子）の構造'!L$50</f>
        <v>762</v>
      </c>
      <c r="F44" s="136"/>
      <c r="G44" s="136"/>
      <c r="H44" s="136">
        <f>'実質公債費比率（分子）の構造'!M$50</f>
        <v>759</v>
      </c>
      <c r="I44" s="136"/>
      <c r="J44" s="136"/>
      <c r="K44" s="136">
        <f>'実質公債費比率（分子）の構造'!N$50</f>
        <v>508</v>
      </c>
      <c r="L44" s="136"/>
      <c r="M44" s="136"/>
      <c r="N44" s="136">
        <f>'実質公債費比率（分子）の構造'!O$50</f>
        <v>467</v>
      </c>
      <c r="O44" s="136"/>
      <c r="P44" s="136"/>
    </row>
    <row r="45" spans="1:16" x14ac:dyDescent="0.2">
      <c r="A45" s="136" t="s">
        <v>54</v>
      </c>
      <c r="B45" s="136">
        <f>'実質公債費比率（分子）の構造'!K$49</f>
        <v>22</v>
      </c>
      <c r="C45" s="136"/>
      <c r="D45" s="136"/>
      <c r="E45" s="136">
        <f>'実質公債費比率（分子）の構造'!L$49</f>
        <v>21</v>
      </c>
      <c r="F45" s="136"/>
      <c r="G45" s="136"/>
      <c r="H45" s="136">
        <f>'実質公債費比率（分子）の構造'!M$49</f>
        <v>22</v>
      </c>
      <c r="I45" s="136"/>
      <c r="J45" s="136"/>
      <c r="K45" s="136">
        <f>'実質公債費比率（分子）の構造'!N$49</f>
        <v>27</v>
      </c>
      <c r="L45" s="136"/>
      <c r="M45" s="136"/>
      <c r="N45" s="136">
        <f>'実質公債費比率（分子）の構造'!O$49</f>
        <v>27</v>
      </c>
      <c r="O45" s="136"/>
      <c r="P45" s="136"/>
    </row>
    <row r="46" spans="1:16" x14ac:dyDescent="0.2">
      <c r="A46" s="136" t="s">
        <v>55</v>
      </c>
      <c r="B46" s="136">
        <f>'実質公債費比率（分子）の構造'!K$48</f>
        <v>548</v>
      </c>
      <c r="C46" s="136"/>
      <c r="D46" s="136"/>
      <c r="E46" s="136">
        <f>'実質公債費比率（分子）の構造'!L$48</f>
        <v>572</v>
      </c>
      <c r="F46" s="136"/>
      <c r="G46" s="136"/>
      <c r="H46" s="136">
        <f>'実質公債費比率（分子）の構造'!M$48</f>
        <v>497</v>
      </c>
      <c r="I46" s="136"/>
      <c r="J46" s="136"/>
      <c r="K46" s="136">
        <f>'実質公債費比率（分子）の構造'!N$48</f>
        <v>501</v>
      </c>
      <c r="L46" s="136"/>
      <c r="M46" s="136"/>
      <c r="N46" s="136">
        <f>'実質公債費比率（分子）の構造'!O$48</f>
        <v>463</v>
      </c>
      <c r="O46" s="136"/>
      <c r="P46" s="136"/>
    </row>
    <row r="47" spans="1:16" x14ac:dyDescent="0.2">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58</v>
      </c>
      <c r="B49" s="136">
        <f>'実質公債費比率（分子）の構造'!K$45</f>
        <v>5774</v>
      </c>
      <c r="C49" s="136"/>
      <c r="D49" s="136"/>
      <c r="E49" s="136">
        <f>'実質公債費比率（分子）の構造'!L$45</f>
        <v>5994</v>
      </c>
      <c r="F49" s="136"/>
      <c r="G49" s="136"/>
      <c r="H49" s="136">
        <f>'実質公債費比率（分子）の構造'!M$45</f>
        <v>6086</v>
      </c>
      <c r="I49" s="136"/>
      <c r="J49" s="136"/>
      <c r="K49" s="136">
        <f>'実質公債費比率（分子）の構造'!N$45</f>
        <v>6034</v>
      </c>
      <c r="L49" s="136"/>
      <c r="M49" s="136"/>
      <c r="N49" s="136">
        <f>'実質公債費比率（分子）の構造'!O$45</f>
        <v>5912</v>
      </c>
      <c r="O49" s="136"/>
      <c r="P49" s="136"/>
    </row>
    <row r="50" spans="1:16" x14ac:dyDescent="0.2">
      <c r="A50" s="136" t="s">
        <v>59</v>
      </c>
      <c r="B50" s="136" t="e">
        <f>NA()</f>
        <v>#N/A</v>
      </c>
      <c r="C50" s="136">
        <f>IF(ISNUMBER('実質公債費比率（分子）の構造'!K$53),'実質公債費比率（分子）の構造'!K$53,NA())</f>
        <v>3017</v>
      </c>
      <c r="D50" s="136" t="e">
        <f>NA()</f>
        <v>#N/A</v>
      </c>
      <c r="E50" s="136" t="e">
        <f>NA()</f>
        <v>#N/A</v>
      </c>
      <c r="F50" s="136">
        <f>IF(ISNUMBER('実質公債費比率（分子）の構造'!L$53),'実質公債費比率（分子）の構造'!L$53,NA())</f>
        <v>3193</v>
      </c>
      <c r="G50" s="136" t="e">
        <f>NA()</f>
        <v>#N/A</v>
      </c>
      <c r="H50" s="136" t="e">
        <f>NA()</f>
        <v>#N/A</v>
      </c>
      <c r="I50" s="136">
        <f>IF(ISNUMBER('実質公債費比率（分子）の構造'!M$53),'実質公債費比率（分子）の構造'!M$53,NA())</f>
        <v>3194</v>
      </c>
      <c r="J50" s="136" t="e">
        <f>NA()</f>
        <v>#N/A</v>
      </c>
      <c r="K50" s="136" t="e">
        <f>NA()</f>
        <v>#N/A</v>
      </c>
      <c r="L50" s="136">
        <f>IF(ISNUMBER('実質公債費比率（分子）の構造'!N$53),'実質公債費比率（分子）の構造'!N$53,NA())</f>
        <v>2773</v>
      </c>
      <c r="M50" s="136" t="e">
        <f>NA()</f>
        <v>#N/A</v>
      </c>
      <c r="N50" s="136" t="e">
        <f>NA()</f>
        <v>#N/A</v>
      </c>
      <c r="O50" s="136">
        <f>IF(ISNUMBER('実質公債費比率（分子）の構造'!O$53),'実質公債費比率（分子）の構造'!O$53,NA())</f>
        <v>2327</v>
      </c>
      <c r="P50" s="136" t="e">
        <f>NA()</f>
        <v>#N/A</v>
      </c>
    </row>
    <row r="53" spans="1:16" x14ac:dyDescent="0.2">
      <c r="A53" s="104" t="s">
        <v>60</v>
      </c>
    </row>
    <row r="54" spans="1:16" x14ac:dyDescent="0.2">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2">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2">
      <c r="A56" s="135" t="s">
        <v>36</v>
      </c>
      <c r="B56" s="135"/>
      <c r="C56" s="135"/>
      <c r="D56" s="135">
        <f>'将来負担比率（分子）の構造'!I$51</f>
        <v>34075</v>
      </c>
      <c r="E56" s="135"/>
      <c r="F56" s="135"/>
      <c r="G56" s="135">
        <f>'将来負担比率（分子）の構造'!J$51</f>
        <v>35285</v>
      </c>
      <c r="H56" s="135"/>
      <c r="I56" s="135"/>
      <c r="J56" s="135">
        <f>'将来負担比率（分子）の構造'!K$51</f>
        <v>36933</v>
      </c>
      <c r="K56" s="135"/>
      <c r="L56" s="135"/>
      <c r="M56" s="135">
        <f>'将来負担比率（分子）の構造'!L$51</f>
        <v>37474</v>
      </c>
      <c r="N56" s="135"/>
      <c r="O56" s="135"/>
      <c r="P56" s="135">
        <f>'将来負担比率（分子）の構造'!M$51</f>
        <v>38094</v>
      </c>
    </row>
    <row r="57" spans="1:16" x14ac:dyDescent="0.2">
      <c r="A57" s="135" t="s">
        <v>35</v>
      </c>
      <c r="B57" s="135"/>
      <c r="C57" s="135"/>
      <c r="D57" s="135">
        <f>'将来負担比率（分子）の構造'!I$50</f>
        <v>8753</v>
      </c>
      <c r="E57" s="135"/>
      <c r="F57" s="135"/>
      <c r="G57" s="135">
        <f>'将来負担比率（分子）の構造'!J$50</f>
        <v>16726</v>
      </c>
      <c r="H57" s="135"/>
      <c r="I57" s="135"/>
      <c r="J57" s="135">
        <f>'将来負担比率（分子）の構造'!K$50</f>
        <v>16105</v>
      </c>
      <c r="K57" s="135"/>
      <c r="L57" s="135"/>
      <c r="M57" s="135">
        <f>'将来負担比率（分子）の構造'!L$50</f>
        <v>16126</v>
      </c>
      <c r="N57" s="135"/>
      <c r="O57" s="135"/>
      <c r="P57" s="135">
        <f>'将来負担比率（分子）の構造'!M$50</f>
        <v>9197</v>
      </c>
    </row>
    <row r="58" spans="1:16" x14ac:dyDescent="0.2">
      <c r="A58" s="135" t="s">
        <v>34</v>
      </c>
      <c r="B58" s="135"/>
      <c r="C58" s="135"/>
      <c r="D58" s="135">
        <f>'将来負担比率（分子）の構造'!I$49</f>
        <v>2900</v>
      </c>
      <c r="E58" s="135"/>
      <c r="F58" s="135"/>
      <c r="G58" s="135">
        <f>'将来負担比率（分子）の構造'!J$49</f>
        <v>3765</v>
      </c>
      <c r="H58" s="135"/>
      <c r="I58" s="135"/>
      <c r="J58" s="135">
        <f>'将来負担比率（分子）の構造'!K$49</f>
        <v>3706</v>
      </c>
      <c r="K58" s="135"/>
      <c r="L58" s="135"/>
      <c r="M58" s="135">
        <f>'将来負担比率（分子）の構造'!L$49</f>
        <v>3503</v>
      </c>
      <c r="N58" s="135"/>
      <c r="O58" s="135"/>
      <c r="P58" s="135">
        <f>'将来負担比率（分子）の構造'!M$49</f>
        <v>2326</v>
      </c>
    </row>
    <row r="59" spans="1:16" x14ac:dyDescent="0.2">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30</v>
      </c>
      <c r="B61" s="135">
        <f>'将来負担比率（分子）の構造'!I$46</f>
        <v>615</v>
      </c>
      <c r="C61" s="135"/>
      <c r="D61" s="135"/>
      <c r="E61" s="135">
        <f>'将来負担比率（分子）の構造'!J$46</f>
        <v>1361</v>
      </c>
      <c r="F61" s="135"/>
      <c r="G61" s="135"/>
      <c r="H61" s="135">
        <f>'将来負担比率（分子）の構造'!K$46</f>
        <v>3</v>
      </c>
      <c r="I61" s="135"/>
      <c r="J61" s="135"/>
      <c r="K61" s="135" t="str">
        <f>'将来負担比率（分子）の構造'!L$46</f>
        <v>-</v>
      </c>
      <c r="L61" s="135"/>
      <c r="M61" s="135"/>
      <c r="N61" s="135" t="str">
        <f>'将来負担比率（分子）の構造'!M$46</f>
        <v>-</v>
      </c>
      <c r="O61" s="135"/>
      <c r="P61" s="135"/>
    </row>
    <row r="62" spans="1:16" x14ac:dyDescent="0.2">
      <c r="A62" s="135" t="s">
        <v>29</v>
      </c>
      <c r="B62" s="135">
        <f>'将来負担比率（分子）の構造'!I$45</f>
        <v>9996</v>
      </c>
      <c r="C62" s="135"/>
      <c r="D62" s="135"/>
      <c r="E62" s="135">
        <f>'将来負担比率（分子）の構造'!J$45</f>
        <v>10245</v>
      </c>
      <c r="F62" s="135"/>
      <c r="G62" s="135"/>
      <c r="H62" s="135">
        <f>'将来負担比率（分子）の構造'!K$45</f>
        <v>9720</v>
      </c>
      <c r="I62" s="135"/>
      <c r="J62" s="135"/>
      <c r="K62" s="135">
        <f>'将来負担比率（分子）の構造'!L$45</f>
        <v>9333</v>
      </c>
      <c r="L62" s="135"/>
      <c r="M62" s="135"/>
      <c r="N62" s="135">
        <f>'将来負担比率（分子）の構造'!M$45</f>
        <v>8429</v>
      </c>
      <c r="O62" s="135"/>
      <c r="P62" s="135"/>
    </row>
    <row r="63" spans="1:16" x14ac:dyDescent="0.2">
      <c r="A63" s="135" t="s">
        <v>28</v>
      </c>
      <c r="B63" s="135">
        <f>'将来負担比率（分子）の構造'!I$44</f>
        <v>252</v>
      </c>
      <c r="C63" s="135"/>
      <c r="D63" s="135"/>
      <c r="E63" s="135">
        <f>'将来負担比率（分子）の構造'!J$44</f>
        <v>225</v>
      </c>
      <c r="F63" s="135"/>
      <c r="G63" s="135"/>
      <c r="H63" s="135">
        <f>'将来負担比率（分子）の構造'!K$44</f>
        <v>198</v>
      </c>
      <c r="I63" s="135"/>
      <c r="J63" s="135"/>
      <c r="K63" s="135">
        <f>'将来負担比率（分子）の構造'!L$44</f>
        <v>171</v>
      </c>
      <c r="L63" s="135"/>
      <c r="M63" s="135"/>
      <c r="N63" s="135">
        <f>'将来負担比率（分子）の構造'!M$44</f>
        <v>144</v>
      </c>
      <c r="O63" s="135"/>
      <c r="P63" s="135"/>
    </row>
    <row r="64" spans="1:16" x14ac:dyDescent="0.2">
      <c r="A64" s="135" t="s">
        <v>27</v>
      </c>
      <c r="B64" s="135">
        <f>'将来負担比率（分子）の構造'!I$43</f>
        <v>1635</v>
      </c>
      <c r="C64" s="135"/>
      <c r="D64" s="135"/>
      <c r="E64" s="135">
        <f>'将来負担比率（分子）の構造'!J$43</f>
        <v>10488</v>
      </c>
      <c r="F64" s="135"/>
      <c r="G64" s="135"/>
      <c r="H64" s="135">
        <f>'将来負担比率（分子）の構造'!K$43</f>
        <v>10346</v>
      </c>
      <c r="I64" s="135"/>
      <c r="J64" s="135"/>
      <c r="K64" s="135">
        <f>'将来負担比率（分子）の構造'!L$43</f>
        <v>10295</v>
      </c>
      <c r="L64" s="135"/>
      <c r="M64" s="135"/>
      <c r="N64" s="135">
        <f>'将来負担比率（分子）の構造'!M$43</f>
        <v>1485</v>
      </c>
      <c r="O64" s="135"/>
      <c r="P64" s="135"/>
    </row>
    <row r="65" spans="1:16" x14ac:dyDescent="0.2">
      <c r="A65" s="135" t="s">
        <v>26</v>
      </c>
      <c r="B65" s="135">
        <f>'将来負担比率（分子）の構造'!I$42</f>
        <v>5345</v>
      </c>
      <c r="C65" s="135"/>
      <c r="D65" s="135"/>
      <c r="E65" s="135">
        <f>'将来負担比率（分子）の構造'!J$42</f>
        <v>6654</v>
      </c>
      <c r="F65" s="135"/>
      <c r="G65" s="135"/>
      <c r="H65" s="135">
        <f>'将来負担比率（分子）の構造'!K$42</f>
        <v>4399</v>
      </c>
      <c r="I65" s="135"/>
      <c r="J65" s="135"/>
      <c r="K65" s="135">
        <f>'将来負担比率（分子）の構造'!L$42</f>
        <v>3799</v>
      </c>
      <c r="L65" s="135"/>
      <c r="M65" s="135"/>
      <c r="N65" s="135">
        <f>'将来負担比率（分子）の構造'!M$42</f>
        <v>3403</v>
      </c>
      <c r="O65" s="135"/>
      <c r="P65" s="135"/>
    </row>
    <row r="66" spans="1:16" x14ac:dyDescent="0.2">
      <c r="A66" s="135" t="s">
        <v>25</v>
      </c>
      <c r="B66" s="135">
        <f>'将来負担比率（分子）の構造'!I$41</f>
        <v>48992</v>
      </c>
      <c r="C66" s="135"/>
      <c r="D66" s="135"/>
      <c r="E66" s="135">
        <f>'将来負担比率（分子）の構造'!J$41</f>
        <v>49435</v>
      </c>
      <c r="F66" s="135"/>
      <c r="G66" s="135"/>
      <c r="H66" s="135">
        <f>'将来負担比率（分子）の構造'!K$41</f>
        <v>53494</v>
      </c>
      <c r="I66" s="135"/>
      <c r="J66" s="135"/>
      <c r="K66" s="135">
        <f>'将来負担比率（分子）の構造'!L$41</f>
        <v>53559</v>
      </c>
      <c r="L66" s="135"/>
      <c r="M66" s="135"/>
      <c r="N66" s="135">
        <f>'将来負担比率（分子）の構造'!M$41</f>
        <v>56787</v>
      </c>
      <c r="O66" s="135"/>
      <c r="P66" s="135"/>
    </row>
    <row r="67" spans="1:16" x14ac:dyDescent="0.2">
      <c r="A67" s="135" t="s">
        <v>63</v>
      </c>
      <c r="B67" s="135" t="e">
        <f>NA()</f>
        <v>#N/A</v>
      </c>
      <c r="C67" s="135">
        <f>IF(ISNUMBER('将来負担比率（分子）の構造'!I$52), IF('将来負担比率（分子）の構造'!I$52 &lt; 0, 0, '将来負担比率（分子）の構造'!I$52), NA())</f>
        <v>21109</v>
      </c>
      <c r="D67" s="135" t="e">
        <f>NA()</f>
        <v>#N/A</v>
      </c>
      <c r="E67" s="135" t="e">
        <f>NA()</f>
        <v>#N/A</v>
      </c>
      <c r="F67" s="135">
        <f>IF(ISNUMBER('将来負担比率（分子）の構造'!J$52), IF('将来負担比率（分子）の構造'!J$52 &lt; 0, 0, '将来負担比率（分子）の構造'!J$52), NA())</f>
        <v>22632</v>
      </c>
      <c r="G67" s="135" t="e">
        <f>NA()</f>
        <v>#N/A</v>
      </c>
      <c r="H67" s="135" t="e">
        <f>NA()</f>
        <v>#N/A</v>
      </c>
      <c r="I67" s="135">
        <f>IF(ISNUMBER('将来負担比率（分子）の構造'!K$52), IF('将来負担比率（分子）の構造'!K$52 &lt; 0, 0, '将来負担比率（分子）の構造'!K$52), NA())</f>
        <v>21417</v>
      </c>
      <c r="J67" s="135" t="e">
        <f>NA()</f>
        <v>#N/A</v>
      </c>
      <c r="K67" s="135" t="e">
        <f>NA()</f>
        <v>#N/A</v>
      </c>
      <c r="L67" s="135">
        <f>IF(ISNUMBER('将来負担比率（分子）の構造'!L$52), IF('将来負担比率（分子）の構造'!L$52 &lt; 0, 0, '将来負担比率（分子）の構造'!L$52), NA())</f>
        <v>20055</v>
      </c>
      <c r="M67" s="135" t="e">
        <f>NA()</f>
        <v>#N/A</v>
      </c>
      <c r="N67" s="135" t="e">
        <f>NA()</f>
        <v>#N/A</v>
      </c>
      <c r="O67" s="135">
        <f>IF(ISNUMBER('将来負担比率（分子）の構造'!M$52), IF('将来負担比率（分子）の構造'!M$52 &lt; 0, 0, '将来負担比率（分子）の構造'!M$52), NA())</f>
        <v>20631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P15" sqref="AP15:BN15"/>
    </sheetView>
  </sheetViews>
  <sheetFormatPr defaultColWidth="0" defaultRowHeight="11.25" customHeight="1" zeroHeight="1" x14ac:dyDescent="0.2"/>
  <cols>
    <col min="1" max="143" width="1.66406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2">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2">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2">
      <c r="B5" s="675" t="s">
        <v>206</v>
      </c>
      <c r="C5" s="676"/>
      <c r="D5" s="676"/>
      <c r="E5" s="676"/>
      <c r="F5" s="676"/>
      <c r="G5" s="676"/>
      <c r="H5" s="676"/>
      <c r="I5" s="676"/>
      <c r="J5" s="676"/>
      <c r="K5" s="676"/>
      <c r="L5" s="676"/>
      <c r="M5" s="676"/>
      <c r="N5" s="676"/>
      <c r="O5" s="676"/>
      <c r="P5" s="676"/>
      <c r="Q5" s="677"/>
      <c r="R5" s="638">
        <v>27363239</v>
      </c>
      <c r="S5" s="639"/>
      <c r="T5" s="639"/>
      <c r="U5" s="639"/>
      <c r="V5" s="639"/>
      <c r="W5" s="639"/>
      <c r="X5" s="639"/>
      <c r="Y5" s="686"/>
      <c r="Z5" s="699">
        <v>43.3</v>
      </c>
      <c r="AA5" s="699"/>
      <c r="AB5" s="699"/>
      <c r="AC5" s="699"/>
      <c r="AD5" s="700">
        <v>25240260</v>
      </c>
      <c r="AE5" s="700"/>
      <c r="AF5" s="700"/>
      <c r="AG5" s="700"/>
      <c r="AH5" s="700"/>
      <c r="AI5" s="700"/>
      <c r="AJ5" s="700"/>
      <c r="AK5" s="700"/>
      <c r="AL5" s="687">
        <v>82.8</v>
      </c>
      <c r="AM5" s="656"/>
      <c r="AN5" s="656"/>
      <c r="AO5" s="688"/>
      <c r="AP5" s="675" t="s">
        <v>207</v>
      </c>
      <c r="AQ5" s="676"/>
      <c r="AR5" s="676"/>
      <c r="AS5" s="676"/>
      <c r="AT5" s="676"/>
      <c r="AU5" s="676"/>
      <c r="AV5" s="676"/>
      <c r="AW5" s="676"/>
      <c r="AX5" s="676"/>
      <c r="AY5" s="676"/>
      <c r="AZ5" s="676"/>
      <c r="BA5" s="676"/>
      <c r="BB5" s="676"/>
      <c r="BC5" s="676"/>
      <c r="BD5" s="676"/>
      <c r="BE5" s="676"/>
      <c r="BF5" s="677"/>
      <c r="BG5" s="588">
        <v>25238759</v>
      </c>
      <c r="BH5" s="589"/>
      <c r="BI5" s="589"/>
      <c r="BJ5" s="589"/>
      <c r="BK5" s="589"/>
      <c r="BL5" s="589"/>
      <c r="BM5" s="589"/>
      <c r="BN5" s="590"/>
      <c r="BO5" s="641">
        <v>92.2</v>
      </c>
      <c r="BP5" s="641"/>
      <c r="BQ5" s="641"/>
      <c r="BR5" s="641"/>
      <c r="BS5" s="642">
        <v>185030</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2">
      <c r="B6" s="585" t="s">
        <v>211</v>
      </c>
      <c r="C6" s="586"/>
      <c r="D6" s="586"/>
      <c r="E6" s="586"/>
      <c r="F6" s="586"/>
      <c r="G6" s="586"/>
      <c r="H6" s="586"/>
      <c r="I6" s="586"/>
      <c r="J6" s="586"/>
      <c r="K6" s="586"/>
      <c r="L6" s="586"/>
      <c r="M6" s="586"/>
      <c r="N6" s="586"/>
      <c r="O6" s="586"/>
      <c r="P6" s="586"/>
      <c r="Q6" s="587"/>
      <c r="R6" s="588">
        <v>348495</v>
      </c>
      <c r="S6" s="589"/>
      <c r="T6" s="589"/>
      <c r="U6" s="589"/>
      <c r="V6" s="589"/>
      <c r="W6" s="589"/>
      <c r="X6" s="589"/>
      <c r="Y6" s="590"/>
      <c r="Z6" s="641">
        <v>0.6</v>
      </c>
      <c r="AA6" s="641"/>
      <c r="AB6" s="641"/>
      <c r="AC6" s="641"/>
      <c r="AD6" s="642">
        <v>348495</v>
      </c>
      <c r="AE6" s="642"/>
      <c r="AF6" s="642"/>
      <c r="AG6" s="642"/>
      <c r="AH6" s="642"/>
      <c r="AI6" s="642"/>
      <c r="AJ6" s="642"/>
      <c r="AK6" s="642"/>
      <c r="AL6" s="611">
        <v>1.1000000000000001</v>
      </c>
      <c r="AM6" s="643"/>
      <c r="AN6" s="643"/>
      <c r="AO6" s="644"/>
      <c r="AP6" s="585" t="s">
        <v>212</v>
      </c>
      <c r="AQ6" s="586"/>
      <c r="AR6" s="586"/>
      <c r="AS6" s="586"/>
      <c r="AT6" s="586"/>
      <c r="AU6" s="586"/>
      <c r="AV6" s="586"/>
      <c r="AW6" s="586"/>
      <c r="AX6" s="586"/>
      <c r="AY6" s="586"/>
      <c r="AZ6" s="586"/>
      <c r="BA6" s="586"/>
      <c r="BB6" s="586"/>
      <c r="BC6" s="586"/>
      <c r="BD6" s="586"/>
      <c r="BE6" s="586"/>
      <c r="BF6" s="587"/>
      <c r="BG6" s="588">
        <v>25238759</v>
      </c>
      <c r="BH6" s="589"/>
      <c r="BI6" s="589"/>
      <c r="BJ6" s="589"/>
      <c r="BK6" s="589"/>
      <c r="BL6" s="589"/>
      <c r="BM6" s="589"/>
      <c r="BN6" s="590"/>
      <c r="BO6" s="641">
        <v>92.2</v>
      </c>
      <c r="BP6" s="641"/>
      <c r="BQ6" s="641"/>
      <c r="BR6" s="641"/>
      <c r="BS6" s="642">
        <v>185030</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432408</v>
      </c>
      <c r="CS6" s="589"/>
      <c r="CT6" s="589"/>
      <c r="CU6" s="589"/>
      <c r="CV6" s="589"/>
      <c r="CW6" s="589"/>
      <c r="CX6" s="589"/>
      <c r="CY6" s="590"/>
      <c r="CZ6" s="641">
        <v>0.7</v>
      </c>
      <c r="DA6" s="641"/>
      <c r="DB6" s="641"/>
      <c r="DC6" s="641"/>
      <c r="DD6" s="594" t="s">
        <v>214</v>
      </c>
      <c r="DE6" s="589"/>
      <c r="DF6" s="589"/>
      <c r="DG6" s="589"/>
      <c r="DH6" s="589"/>
      <c r="DI6" s="589"/>
      <c r="DJ6" s="589"/>
      <c r="DK6" s="589"/>
      <c r="DL6" s="589"/>
      <c r="DM6" s="589"/>
      <c r="DN6" s="589"/>
      <c r="DO6" s="589"/>
      <c r="DP6" s="590"/>
      <c r="DQ6" s="594">
        <v>432351</v>
      </c>
      <c r="DR6" s="589"/>
      <c r="DS6" s="589"/>
      <c r="DT6" s="589"/>
      <c r="DU6" s="589"/>
      <c r="DV6" s="589"/>
      <c r="DW6" s="589"/>
      <c r="DX6" s="589"/>
      <c r="DY6" s="589"/>
      <c r="DZ6" s="589"/>
      <c r="EA6" s="589"/>
      <c r="EB6" s="589"/>
      <c r="EC6" s="624"/>
    </row>
    <row r="7" spans="2:143" ht="11.25" customHeight="1" x14ac:dyDescent="0.2">
      <c r="B7" s="585" t="s">
        <v>215</v>
      </c>
      <c r="C7" s="586"/>
      <c r="D7" s="586"/>
      <c r="E7" s="586"/>
      <c r="F7" s="586"/>
      <c r="G7" s="586"/>
      <c r="H7" s="586"/>
      <c r="I7" s="586"/>
      <c r="J7" s="586"/>
      <c r="K7" s="586"/>
      <c r="L7" s="586"/>
      <c r="M7" s="586"/>
      <c r="N7" s="586"/>
      <c r="O7" s="586"/>
      <c r="P7" s="586"/>
      <c r="Q7" s="587"/>
      <c r="R7" s="588">
        <v>54743</v>
      </c>
      <c r="S7" s="589"/>
      <c r="T7" s="589"/>
      <c r="U7" s="589"/>
      <c r="V7" s="589"/>
      <c r="W7" s="589"/>
      <c r="X7" s="589"/>
      <c r="Y7" s="590"/>
      <c r="Z7" s="641">
        <v>0.1</v>
      </c>
      <c r="AA7" s="641"/>
      <c r="AB7" s="641"/>
      <c r="AC7" s="641"/>
      <c r="AD7" s="642">
        <v>54743</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13657159</v>
      </c>
      <c r="BH7" s="589"/>
      <c r="BI7" s="589"/>
      <c r="BJ7" s="589"/>
      <c r="BK7" s="589"/>
      <c r="BL7" s="589"/>
      <c r="BM7" s="589"/>
      <c r="BN7" s="590"/>
      <c r="BO7" s="641">
        <v>49.9</v>
      </c>
      <c r="BP7" s="641"/>
      <c r="BQ7" s="641"/>
      <c r="BR7" s="641"/>
      <c r="BS7" s="642">
        <v>185030</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5664052</v>
      </c>
      <c r="CS7" s="589"/>
      <c r="CT7" s="589"/>
      <c r="CU7" s="589"/>
      <c r="CV7" s="589"/>
      <c r="CW7" s="589"/>
      <c r="CX7" s="589"/>
      <c r="CY7" s="590"/>
      <c r="CZ7" s="641">
        <v>9.3000000000000007</v>
      </c>
      <c r="DA7" s="641"/>
      <c r="DB7" s="641"/>
      <c r="DC7" s="641"/>
      <c r="DD7" s="594">
        <v>169148</v>
      </c>
      <c r="DE7" s="589"/>
      <c r="DF7" s="589"/>
      <c r="DG7" s="589"/>
      <c r="DH7" s="589"/>
      <c r="DI7" s="589"/>
      <c r="DJ7" s="589"/>
      <c r="DK7" s="589"/>
      <c r="DL7" s="589"/>
      <c r="DM7" s="589"/>
      <c r="DN7" s="589"/>
      <c r="DO7" s="589"/>
      <c r="DP7" s="590"/>
      <c r="DQ7" s="594">
        <v>4246380</v>
      </c>
      <c r="DR7" s="589"/>
      <c r="DS7" s="589"/>
      <c r="DT7" s="589"/>
      <c r="DU7" s="589"/>
      <c r="DV7" s="589"/>
      <c r="DW7" s="589"/>
      <c r="DX7" s="589"/>
      <c r="DY7" s="589"/>
      <c r="DZ7" s="589"/>
      <c r="EA7" s="589"/>
      <c r="EB7" s="589"/>
      <c r="EC7" s="624"/>
    </row>
    <row r="8" spans="2:143" ht="11.25" customHeight="1" x14ac:dyDescent="0.2">
      <c r="B8" s="585" t="s">
        <v>218</v>
      </c>
      <c r="C8" s="586"/>
      <c r="D8" s="586"/>
      <c r="E8" s="586"/>
      <c r="F8" s="586"/>
      <c r="G8" s="586"/>
      <c r="H8" s="586"/>
      <c r="I8" s="586"/>
      <c r="J8" s="586"/>
      <c r="K8" s="586"/>
      <c r="L8" s="586"/>
      <c r="M8" s="586"/>
      <c r="N8" s="586"/>
      <c r="O8" s="586"/>
      <c r="P8" s="586"/>
      <c r="Q8" s="587"/>
      <c r="R8" s="588">
        <v>241248</v>
      </c>
      <c r="S8" s="589"/>
      <c r="T8" s="589"/>
      <c r="U8" s="589"/>
      <c r="V8" s="589"/>
      <c r="W8" s="589"/>
      <c r="X8" s="589"/>
      <c r="Y8" s="590"/>
      <c r="Z8" s="641">
        <v>0.4</v>
      </c>
      <c r="AA8" s="641"/>
      <c r="AB8" s="641"/>
      <c r="AC8" s="641"/>
      <c r="AD8" s="642">
        <v>241248</v>
      </c>
      <c r="AE8" s="642"/>
      <c r="AF8" s="642"/>
      <c r="AG8" s="642"/>
      <c r="AH8" s="642"/>
      <c r="AI8" s="642"/>
      <c r="AJ8" s="642"/>
      <c r="AK8" s="642"/>
      <c r="AL8" s="611">
        <v>0.8</v>
      </c>
      <c r="AM8" s="643"/>
      <c r="AN8" s="643"/>
      <c r="AO8" s="644"/>
      <c r="AP8" s="585" t="s">
        <v>219</v>
      </c>
      <c r="AQ8" s="586"/>
      <c r="AR8" s="586"/>
      <c r="AS8" s="586"/>
      <c r="AT8" s="586"/>
      <c r="AU8" s="586"/>
      <c r="AV8" s="586"/>
      <c r="AW8" s="586"/>
      <c r="AX8" s="586"/>
      <c r="AY8" s="586"/>
      <c r="AZ8" s="586"/>
      <c r="BA8" s="586"/>
      <c r="BB8" s="586"/>
      <c r="BC8" s="586"/>
      <c r="BD8" s="586"/>
      <c r="BE8" s="586"/>
      <c r="BF8" s="587"/>
      <c r="BG8" s="588">
        <v>320441</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21933213</v>
      </c>
      <c r="CS8" s="589"/>
      <c r="CT8" s="589"/>
      <c r="CU8" s="589"/>
      <c r="CV8" s="589"/>
      <c r="CW8" s="589"/>
      <c r="CX8" s="589"/>
      <c r="CY8" s="590"/>
      <c r="CZ8" s="641">
        <v>35.9</v>
      </c>
      <c r="DA8" s="641"/>
      <c r="DB8" s="641"/>
      <c r="DC8" s="641"/>
      <c r="DD8" s="594">
        <v>645214</v>
      </c>
      <c r="DE8" s="589"/>
      <c r="DF8" s="589"/>
      <c r="DG8" s="589"/>
      <c r="DH8" s="589"/>
      <c r="DI8" s="589"/>
      <c r="DJ8" s="589"/>
      <c r="DK8" s="589"/>
      <c r="DL8" s="589"/>
      <c r="DM8" s="589"/>
      <c r="DN8" s="589"/>
      <c r="DO8" s="589"/>
      <c r="DP8" s="590"/>
      <c r="DQ8" s="594">
        <v>11074176</v>
      </c>
      <c r="DR8" s="589"/>
      <c r="DS8" s="589"/>
      <c r="DT8" s="589"/>
      <c r="DU8" s="589"/>
      <c r="DV8" s="589"/>
      <c r="DW8" s="589"/>
      <c r="DX8" s="589"/>
      <c r="DY8" s="589"/>
      <c r="DZ8" s="589"/>
      <c r="EA8" s="589"/>
      <c r="EB8" s="589"/>
      <c r="EC8" s="624"/>
    </row>
    <row r="9" spans="2:143" ht="11.25" customHeight="1" x14ac:dyDescent="0.2">
      <c r="B9" s="585" t="s">
        <v>221</v>
      </c>
      <c r="C9" s="586"/>
      <c r="D9" s="586"/>
      <c r="E9" s="586"/>
      <c r="F9" s="586"/>
      <c r="G9" s="586"/>
      <c r="H9" s="586"/>
      <c r="I9" s="586"/>
      <c r="J9" s="586"/>
      <c r="K9" s="586"/>
      <c r="L9" s="586"/>
      <c r="M9" s="586"/>
      <c r="N9" s="586"/>
      <c r="O9" s="586"/>
      <c r="P9" s="586"/>
      <c r="Q9" s="587"/>
      <c r="R9" s="588">
        <v>169347</v>
      </c>
      <c r="S9" s="589"/>
      <c r="T9" s="589"/>
      <c r="U9" s="589"/>
      <c r="V9" s="589"/>
      <c r="W9" s="589"/>
      <c r="X9" s="589"/>
      <c r="Y9" s="590"/>
      <c r="Z9" s="641">
        <v>0.3</v>
      </c>
      <c r="AA9" s="641"/>
      <c r="AB9" s="641"/>
      <c r="AC9" s="641"/>
      <c r="AD9" s="642">
        <v>169347</v>
      </c>
      <c r="AE9" s="642"/>
      <c r="AF9" s="642"/>
      <c r="AG9" s="642"/>
      <c r="AH9" s="642"/>
      <c r="AI9" s="642"/>
      <c r="AJ9" s="642"/>
      <c r="AK9" s="642"/>
      <c r="AL9" s="611">
        <v>0.6</v>
      </c>
      <c r="AM9" s="643"/>
      <c r="AN9" s="643"/>
      <c r="AO9" s="644"/>
      <c r="AP9" s="585" t="s">
        <v>222</v>
      </c>
      <c r="AQ9" s="586"/>
      <c r="AR9" s="586"/>
      <c r="AS9" s="586"/>
      <c r="AT9" s="586"/>
      <c r="AU9" s="586"/>
      <c r="AV9" s="586"/>
      <c r="AW9" s="586"/>
      <c r="AX9" s="586"/>
      <c r="AY9" s="586"/>
      <c r="AZ9" s="586"/>
      <c r="BA9" s="586"/>
      <c r="BB9" s="586"/>
      <c r="BC9" s="586"/>
      <c r="BD9" s="586"/>
      <c r="BE9" s="586"/>
      <c r="BF9" s="587"/>
      <c r="BG9" s="588">
        <v>11688275</v>
      </c>
      <c r="BH9" s="589"/>
      <c r="BI9" s="589"/>
      <c r="BJ9" s="589"/>
      <c r="BK9" s="589"/>
      <c r="BL9" s="589"/>
      <c r="BM9" s="589"/>
      <c r="BN9" s="590"/>
      <c r="BO9" s="641">
        <v>42.7</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6995416</v>
      </c>
      <c r="CS9" s="589"/>
      <c r="CT9" s="589"/>
      <c r="CU9" s="589"/>
      <c r="CV9" s="589"/>
      <c r="CW9" s="589"/>
      <c r="CX9" s="589"/>
      <c r="CY9" s="590"/>
      <c r="CZ9" s="641">
        <v>11.5</v>
      </c>
      <c r="DA9" s="641"/>
      <c r="DB9" s="641"/>
      <c r="DC9" s="641"/>
      <c r="DD9" s="594">
        <v>2657067</v>
      </c>
      <c r="DE9" s="589"/>
      <c r="DF9" s="589"/>
      <c r="DG9" s="589"/>
      <c r="DH9" s="589"/>
      <c r="DI9" s="589"/>
      <c r="DJ9" s="589"/>
      <c r="DK9" s="589"/>
      <c r="DL9" s="589"/>
      <c r="DM9" s="589"/>
      <c r="DN9" s="589"/>
      <c r="DO9" s="589"/>
      <c r="DP9" s="590"/>
      <c r="DQ9" s="594">
        <v>4930983</v>
      </c>
      <c r="DR9" s="589"/>
      <c r="DS9" s="589"/>
      <c r="DT9" s="589"/>
      <c r="DU9" s="589"/>
      <c r="DV9" s="589"/>
      <c r="DW9" s="589"/>
      <c r="DX9" s="589"/>
      <c r="DY9" s="589"/>
      <c r="DZ9" s="589"/>
      <c r="EA9" s="589"/>
      <c r="EB9" s="589"/>
      <c r="EC9" s="624"/>
    </row>
    <row r="10" spans="2:143" ht="11.25" customHeight="1" x14ac:dyDescent="0.2">
      <c r="B10" s="585" t="s">
        <v>224</v>
      </c>
      <c r="C10" s="586"/>
      <c r="D10" s="586"/>
      <c r="E10" s="586"/>
      <c r="F10" s="586"/>
      <c r="G10" s="586"/>
      <c r="H10" s="586"/>
      <c r="I10" s="586"/>
      <c r="J10" s="586"/>
      <c r="K10" s="586"/>
      <c r="L10" s="586"/>
      <c r="M10" s="586"/>
      <c r="N10" s="586"/>
      <c r="O10" s="586"/>
      <c r="P10" s="586"/>
      <c r="Q10" s="587"/>
      <c r="R10" s="588">
        <v>1874407</v>
      </c>
      <c r="S10" s="589"/>
      <c r="T10" s="589"/>
      <c r="U10" s="589"/>
      <c r="V10" s="589"/>
      <c r="W10" s="589"/>
      <c r="X10" s="589"/>
      <c r="Y10" s="590"/>
      <c r="Z10" s="641">
        <v>3</v>
      </c>
      <c r="AA10" s="641"/>
      <c r="AB10" s="641"/>
      <c r="AC10" s="641"/>
      <c r="AD10" s="642">
        <v>1874407</v>
      </c>
      <c r="AE10" s="642"/>
      <c r="AF10" s="642"/>
      <c r="AG10" s="642"/>
      <c r="AH10" s="642"/>
      <c r="AI10" s="642"/>
      <c r="AJ10" s="642"/>
      <c r="AK10" s="642"/>
      <c r="AL10" s="611">
        <v>6.2</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433283</v>
      </c>
      <c r="BH10" s="589"/>
      <c r="BI10" s="589"/>
      <c r="BJ10" s="589"/>
      <c r="BK10" s="589"/>
      <c r="BL10" s="589"/>
      <c r="BM10" s="589"/>
      <c r="BN10" s="590"/>
      <c r="BO10" s="641">
        <v>1.6</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8773</v>
      </c>
      <c r="CS10" s="589"/>
      <c r="CT10" s="589"/>
      <c r="CU10" s="589"/>
      <c r="CV10" s="589"/>
      <c r="CW10" s="589"/>
      <c r="CX10" s="589"/>
      <c r="CY10" s="590"/>
      <c r="CZ10" s="641">
        <v>0</v>
      </c>
      <c r="DA10" s="641"/>
      <c r="DB10" s="641"/>
      <c r="DC10" s="641"/>
      <c r="DD10" s="594" t="s">
        <v>111</v>
      </c>
      <c r="DE10" s="589"/>
      <c r="DF10" s="589"/>
      <c r="DG10" s="589"/>
      <c r="DH10" s="589"/>
      <c r="DI10" s="589"/>
      <c r="DJ10" s="589"/>
      <c r="DK10" s="589"/>
      <c r="DL10" s="589"/>
      <c r="DM10" s="589"/>
      <c r="DN10" s="589"/>
      <c r="DO10" s="589"/>
      <c r="DP10" s="590"/>
      <c r="DQ10" s="594">
        <v>8773</v>
      </c>
      <c r="DR10" s="589"/>
      <c r="DS10" s="589"/>
      <c r="DT10" s="589"/>
      <c r="DU10" s="589"/>
      <c r="DV10" s="589"/>
      <c r="DW10" s="589"/>
      <c r="DX10" s="589"/>
      <c r="DY10" s="589"/>
      <c r="DZ10" s="589"/>
      <c r="EA10" s="589"/>
      <c r="EB10" s="589"/>
      <c r="EC10" s="624"/>
    </row>
    <row r="11" spans="2:143" ht="11.25" customHeight="1" x14ac:dyDescent="0.2">
      <c r="B11" s="585" t="s">
        <v>227</v>
      </c>
      <c r="C11" s="586"/>
      <c r="D11" s="586"/>
      <c r="E11" s="586"/>
      <c r="F11" s="586"/>
      <c r="G11" s="586"/>
      <c r="H11" s="586"/>
      <c r="I11" s="586"/>
      <c r="J11" s="586"/>
      <c r="K11" s="586"/>
      <c r="L11" s="586"/>
      <c r="M11" s="586"/>
      <c r="N11" s="586"/>
      <c r="O11" s="586"/>
      <c r="P11" s="586"/>
      <c r="Q11" s="587"/>
      <c r="R11" s="588">
        <v>50004</v>
      </c>
      <c r="S11" s="589"/>
      <c r="T11" s="589"/>
      <c r="U11" s="589"/>
      <c r="V11" s="589"/>
      <c r="W11" s="589"/>
      <c r="X11" s="589"/>
      <c r="Y11" s="590"/>
      <c r="Z11" s="641">
        <v>0.1</v>
      </c>
      <c r="AA11" s="641"/>
      <c r="AB11" s="641"/>
      <c r="AC11" s="641"/>
      <c r="AD11" s="642">
        <v>50004</v>
      </c>
      <c r="AE11" s="642"/>
      <c r="AF11" s="642"/>
      <c r="AG11" s="642"/>
      <c r="AH11" s="642"/>
      <c r="AI11" s="642"/>
      <c r="AJ11" s="642"/>
      <c r="AK11" s="642"/>
      <c r="AL11" s="611">
        <v>0.2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1215160</v>
      </c>
      <c r="BH11" s="589"/>
      <c r="BI11" s="589"/>
      <c r="BJ11" s="589"/>
      <c r="BK11" s="589"/>
      <c r="BL11" s="589"/>
      <c r="BM11" s="589"/>
      <c r="BN11" s="590"/>
      <c r="BO11" s="641">
        <v>4.4000000000000004</v>
      </c>
      <c r="BP11" s="641"/>
      <c r="BQ11" s="641"/>
      <c r="BR11" s="641"/>
      <c r="BS11" s="594">
        <v>185030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655218</v>
      </c>
      <c r="CS11" s="589"/>
      <c r="CT11" s="589"/>
      <c r="CU11" s="589"/>
      <c r="CV11" s="589"/>
      <c r="CW11" s="589"/>
      <c r="CX11" s="589"/>
      <c r="CY11" s="590"/>
      <c r="CZ11" s="641">
        <v>1.1000000000000001</v>
      </c>
      <c r="DA11" s="641"/>
      <c r="DB11" s="641"/>
      <c r="DC11" s="641"/>
      <c r="DD11" s="594">
        <v>390987</v>
      </c>
      <c r="DE11" s="589"/>
      <c r="DF11" s="589"/>
      <c r="DG11" s="589"/>
      <c r="DH11" s="589"/>
      <c r="DI11" s="589"/>
      <c r="DJ11" s="589"/>
      <c r="DK11" s="589"/>
      <c r="DL11" s="589"/>
      <c r="DM11" s="589"/>
      <c r="DN11" s="589"/>
      <c r="DO11" s="589"/>
      <c r="DP11" s="590"/>
      <c r="DQ11" s="594">
        <v>289780</v>
      </c>
      <c r="DR11" s="589"/>
      <c r="DS11" s="589"/>
      <c r="DT11" s="589"/>
      <c r="DU11" s="589"/>
      <c r="DV11" s="589"/>
      <c r="DW11" s="589"/>
      <c r="DX11" s="589"/>
      <c r="DY11" s="589"/>
      <c r="DZ11" s="589"/>
      <c r="EA11" s="589"/>
      <c r="EB11" s="589"/>
      <c r="EC11" s="624"/>
    </row>
    <row r="12" spans="2:143" ht="11.25" customHeight="1" x14ac:dyDescent="0.2">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10216029</v>
      </c>
      <c r="BH12" s="589"/>
      <c r="BI12" s="589"/>
      <c r="BJ12" s="589"/>
      <c r="BK12" s="589"/>
      <c r="BL12" s="589"/>
      <c r="BM12" s="589"/>
      <c r="BN12" s="590"/>
      <c r="BO12" s="641">
        <v>37.299999999999997</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481991</v>
      </c>
      <c r="CS12" s="589"/>
      <c r="CT12" s="589"/>
      <c r="CU12" s="589"/>
      <c r="CV12" s="589"/>
      <c r="CW12" s="589"/>
      <c r="CX12" s="589"/>
      <c r="CY12" s="590"/>
      <c r="CZ12" s="641">
        <v>0.8</v>
      </c>
      <c r="DA12" s="641"/>
      <c r="DB12" s="641"/>
      <c r="DC12" s="641"/>
      <c r="DD12" s="594" t="s">
        <v>111</v>
      </c>
      <c r="DE12" s="589"/>
      <c r="DF12" s="589"/>
      <c r="DG12" s="589"/>
      <c r="DH12" s="589"/>
      <c r="DI12" s="589"/>
      <c r="DJ12" s="589"/>
      <c r="DK12" s="589"/>
      <c r="DL12" s="589"/>
      <c r="DM12" s="589"/>
      <c r="DN12" s="589"/>
      <c r="DO12" s="589"/>
      <c r="DP12" s="590"/>
      <c r="DQ12" s="594">
        <v>179887</v>
      </c>
      <c r="DR12" s="589"/>
      <c r="DS12" s="589"/>
      <c r="DT12" s="589"/>
      <c r="DU12" s="589"/>
      <c r="DV12" s="589"/>
      <c r="DW12" s="589"/>
      <c r="DX12" s="589"/>
      <c r="DY12" s="589"/>
      <c r="DZ12" s="589"/>
      <c r="EA12" s="589"/>
      <c r="EB12" s="589"/>
      <c r="EC12" s="624"/>
    </row>
    <row r="13" spans="2:143" ht="11.25" customHeight="1" x14ac:dyDescent="0.2">
      <c r="B13" s="585" t="s">
        <v>233</v>
      </c>
      <c r="C13" s="586"/>
      <c r="D13" s="586"/>
      <c r="E13" s="586"/>
      <c r="F13" s="586"/>
      <c r="G13" s="586"/>
      <c r="H13" s="586"/>
      <c r="I13" s="586"/>
      <c r="J13" s="586"/>
      <c r="K13" s="586"/>
      <c r="L13" s="586"/>
      <c r="M13" s="586"/>
      <c r="N13" s="586"/>
      <c r="O13" s="586"/>
      <c r="P13" s="586"/>
      <c r="Q13" s="587"/>
      <c r="R13" s="588">
        <v>69167</v>
      </c>
      <c r="S13" s="589"/>
      <c r="T13" s="589"/>
      <c r="U13" s="589"/>
      <c r="V13" s="589"/>
      <c r="W13" s="589"/>
      <c r="X13" s="589"/>
      <c r="Y13" s="590"/>
      <c r="Z13" s="641">
        <v>0.1</v>
      </c>
      <c r="AA13" s="641"/>
      <c r="AB13" s="641"/>
      <c r="AC13" s="641"/>
      <c r="AD13" s="642">
        <v>69167</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10202437</v>
      </c>
      <c r="BH13" s="589"/>
      <c r="BI13" s="589"/>
      <c r="BJ13" s="589"/>
      <c r="BK13" s="589"/>
      <c r="BL13" s="589"/>
      <c r="BM13" s="589"/>
      <c r="BN13" s="590"/>
      <c r="BO13" s="641">
        <v>37.299999999999997</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3925421</v>
      </c>
      <c r="CS13" s="589"/>
      <c r="CT13" s="589"/>
      <c r="CU13" s="589"/>
      <c r="CV13" s="589"/>
      <c r="CW13" s="589"/>
      <c r="CX13" s="589"/>
      <c r="CY13" s="590"/>
      <c r="CZ13" s="641">
        <v>6.4</v>
      </c>
      <c r="DA13" s="641"/>
      <c r="DB13" s="641"/>
      <c r="DC13" s="641"/>
      <c r="DD13" s="594">
        <v>2041913</v>
      </c>
      <c r="DE13" s="589"/>
      <c r="DF13" s="589"/>
      <c r="DG13" s="589"/>
      <c r="DH13" s="589"/>
      <c r="DI13" s="589"/>
      <c r="DJ13" s="589"/>
      <c r="DK13" s="589"/>
      <c r="DL13" s="589"/>
      <c r="DM13" s="589"/>
      <c r="DN13" s="589"/>
      <c r="DO13" s="589"/>
      <c r="DP13" s="590"/>
      <c r="DQ13" s="594">
        <v>2499657</v>
      </c>
      <c r="DR13" s="589"/>
      <c r="DS13" s="589"/>
      <c r="DT13" s="589"/>
      <c r="DU13" s="589"/>
      <c r="DV13" s="589"/>
      <c r="DW13" s="589"/>
      <c r="DX13" s="589"/>
      <c r="DY13" s="589"/>
      <c r="DZ13" s="589"/>
      <c r="EA13" s="589"/>
      <c r="EB13" s="589"/>
      <c r="EC13" s="624"/>
    </row>
    <row r="14" spans="2:143" ht="11.25" customHeight="1" x14ac:dyDescent="0.2">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163014</v>
      </c>
      <c r="BH14" s="589"/>
      <c r="BI14" s="589"/>
      <c r="BJ14" s="589"/>
      <c r="BK14" s="589"/>
      <c r="BL14" s="589"/>
      <c r="BM14" s="589"/>
      <c r="BN14" s="590"/>
      <c r="BO14" s="641">
        <v>0.6</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2072733</v>
      </c>
      <c r="CS14" s="589"/>
      <c r="CT14" s="589"/>
      <c r="CU14" s="589"/>
      <c r="CV14" s="589"/>
      <c r="CW14" s="589"/>
      <c r="CX14" s="589"/>
      <c r="CY14" s="590"/>
      <c r="CZ14" s="641">
        <v>3.4</v>
      </c>
      <c r="DA14" s="641"/>
      <c r="DB14" s="641"/>
      <c r="DC14" s="641"/>
      <c r="DD14" s="594">
        <v>204609</v>
      </c>
      <c r="DE14" s="589"/>
      <c r="DF14" s="589"/>
      <c r="DG14" s="589"/>
      <c r="DH14" s="589"/>
      <c r="DI14" s="589"/>
      <c r="DJ14" s="589"/>
      <c r="DK14" s="589"/>
      <c r="DL14" s="589"/>
      <c r="DM14" s="589"/>
      <c r="DN14" s="589"/>
      <c r="DO14" s="589"/>
      <c r="DP14" s="590"/>
      <c r="DQ14" s="594">
        <v>2066961</v>
      </c>
      <c r="DR14" s="589"/>
      <c r="DS14" s="589"/>
      <c r="DT14" s="589"/>
      <c r="DU14" s="589"/>
      <c r="DV14" s="589"/>
      <c r="DW14" s="589"/>
      <c r="DX14" s="589"/>
      <c r="DY14" s="589"/>
      <c r="DZ14" s="589"/>
      <c r="EA14" s="589"/>
      <c r="EB14" s="589"/>
      <c r="EC14" s="624"/>
    </row>
    <row r="15" spans="2:143" ht="11.25" customHeight="1" x14ac:dyDescent="0.2">
      <c r="B15" s="585" t="s">
        <v>239</v>
      </c>
      <c r="C15" s="586"/>
      <c r="D15" s="586"/>
      <c r="E15" s="586"/>
      <c r="F15" s="586"/>
      <c r="G15" s="586"/>
      <c r="H15" s="586"/>
      <c r="I15" s="586"/>
      <c r="J15" s="586"/>
      <c r="K15" s="586"/>
      <c r="L15" s="586"/>
      <c r="M15" s="586"/>
      <c r="N15" s="586"/>
      <c r="O15" s="586"/>
      <c r="P15" s="586"/>
      <c r="Q15" s="587"/>
      <c r="R15" s="588">
        <v>140593</v>
      </c>
      <c r="S15" s="589"/>
      <c r="T15" s="589"/>
      <c r="U15" s="589"/>
      <c r="V15" s="589"/>
      <c r="W15" s="589"/>
      <c r="X15" s="589"/>
      <c r="Y15" s="590"/>
      <c r="Z15" s="641">
        <v>0.2</v>
      </c>
      <c r="AA15" s="641"/>
      <c r="AB15" s="641"/>
      <c r="AC15" s="641"/>
      <c r="AD15" s="642">
        <v>140593</v>
      </c>
      <c r="AE15" s="642"/>
      <c r="AF15" s="642"/>
      <c r="AG15" s="642"/>
      <c r="AH15" s="642"/>
      <c r="AI15" s="642"/>
      <c r="AJ15" s="642"/>
      <c r="AK15" s="642"/>
      <c r="AL15" s="611">
        <v>0.5</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1202557</v>
      </c>
      <c r="BH15" s="589"/>
      <c r="BI15" s="589"/>
      <c r="BJ15" s="589"/>
      <c r="BK15" s="589"/>
      <c r="BL15" s="589"/>
      <c r="BM15" s="589"/>
      <c r="BN15" s="590"/>
      <c r="BO15" s="641">
        <v>4.4000000000000004</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12939836</v>
      </c>
      <c r="CS15" s="589"/>
      <c r="CT15" s="589"/>
      <c r="CU15" s="589"/>
      <c r="CV15" s="589"/>
      <c r="CW15" s="589"/>
      <c r="CX15" s="589"/>
      <c r="CY15" s="590"/>
      <c r="CZ15" s="641">
        <v>21.2</v>
      </c>
      <c r="DA15" s="641"/>
      <c r="DB15" s="641"/>
      <c r="DC15" s="641"/>
      <c r="DD15" s="594">
        <v>7715324</v>
      </c>
      <c r="DE15" s="589"/>
      <c r="DF15" s="589"/>
      <c r="DG15" s="589"/>
      <c r="DH15" s="589"/>
      <c r="DI15" s="589"/>
      <c r="DJ15" s="589"/>
      <c r="DK15" s="589"/>
      <c r="DL15" s="589"/>
      <c r="DM15" s="589"/>
      <c r="DN15" s="589"/>
      <c r="DO15" s="589"/>
      <c r="DP15" s="590"/>
      <c r="DQ15" s="594">
        <v>5666435</v>
      </c>
      <c r="DR15" s="589"/>
      <c r="DS15" s="589"/>
      <c r="DT15" s="589"/>
      <c r="DU15" s="589"/>
      <c r="DV15" s="589"/>
      <c r="DW15" s="589"/>
      <c r="DX15" s="589"/>
      <c r="DY15" s="589"/>
      <c r="DZ15" s="589"/>
      <c r="EA15" s="589"/>
      <c r="EB15" s="589"/>
      <c r="EC15" s="624"/>
    </row>
    <row r="16" spans="2:143" ht="11.25" customHeight="1" x14ac:dyDescent="0.2">
      <c r="B16" s="585" t="s">
        <v>242</v>
      </c>
      <c r="C16" s="586"/>
      <c r="D16" s="586"/>
      <c r="E16" s="586"/>
      <c r="F16" s="586"/>
      <c r="G16" s="586"/>
      <c r="H16" s="586"/>
      <c r="I16" s="586"/>
      <c r="J16" s="586"/>
      <c r="K16" s="586"/>
      <c r="L16" s="586"/>
      <c r="M16" s="586"/>
      <c r="N16" s="586"/>
      <c r="O16" s="586"/>
      <c r="P16" s="586"/>
      <c r="Q16" s="587"/>
      <c r="R16" s="588">
        <v>1761922</v>
      </c>
      <c r="S16" s="589"/>
      <c r="T16" s="589"/>
      <c r="U16" s="589"/>
      <c r="V16" s="589"/>
      <c r="W16" s="589"/>
      <c r="X16" s="589"/>
      <c r="Y16" s="590"/>
      <c r="Z16" s="641">
        <v>2.8</v>
      </c>
      <c r="AA16" s="641"/>
      <c r="AB16" s="641"/>
      <c r="AC16" s="641"/>
      <c r="AD16" s="642">
        <v>1485148</v>
      </c>
      <c r="AE16" s="642"/>
      <c r="AF16" s="642"/>
      <c r="AG16" s="642"/>
      <c r="AH16" s="642"/>
      <c r="AI16" s="642"/>
      <c r="AJ16" s="642"/>
      <c r="AK16" s="642"/>
      <c r="AL16" s="611">
        <v>4.9000000000000004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1010</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v>261</v>
      </c>
      <c r="DR16" s="589"/>
      <c r="DS16" s="589"/>
      <c r="DT16" s="589"/>
      <c r="DU16" s="589"/>
      <c r="DV16" s="589"/>
      <c r="DW16" s="589"/>
      <c r="DX16" s="589"/>
      <c r="DY16" s="589"/>
      <c r="DZ16" s="589"/>
      <c r="EA16" s="589"/>
      <c r="EB16" s="589"/>
      <c r="EC16" s="624"/>
    </row>
    <row r="17" spans="2:133" ht="11.25" customHeight="1" x14ac:dyDescent="0.2">
      <c r="B17" s="585" t="s">
        <v>245</v>
      </c>
      <c r="C17" s="586"/>
      <c r="D17" s="586"/>
      <c r="E17" s="586"/>
      <c r="F17" s="586"/>
      <c r="G17" s="586"/>
      <c r="H17" s="586"/>
      <c r="I17" s="586"/>
      <c r="J17" s="586"/>
      <c r="K17" s="586"/>
      <c r="L17" s="586"/>
      <c r="M17" s="586"/>
      <c r="N17" s="586"/>
      <c r="O17" s="586"/>
      <c r="P17" s="586"/>
      <c r="Q17" s="587"/>
      <c r="R17" s="588">
        <v>1485148</v>
      </c>
      <c r="S17" s="589"/>
      <c r="T17" s="589"/>
      <c r="U17" s="589"/>
      <c r="V17" s="589"/>
      <c r="W17" s="589"/>
      <c r="X17" s="589"/>
      <c r="Y17" s="590"/>
      <c r="Z17" s="641">
        <v>2.4</v>
      </c>
      <c r="AA17" s="641"/>
      <c r="AB17" s="641"/>
      <c r="AC17" s="641"/>
      <c r="AD17" s="642">
        <v>1485148</v>
      </c>
      <c r="AE17" s="642"/>
      <c r="AF17" s="642"/>
      <c r="AG17" s="642"/>
      <c r="AH17" s="642"/>
      <c r="AI17" s="642"/>
      <c r="AJ17" s="642"/>
      <c r="AK17" s="642"/>
      <c r="AL17" s="611">
        <v>4.9000000000000004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5911849</v>
      </c>
      <c r="CS17" s="589"/>
      <c r="CT17" s="589"/>
      <c r="CU17" s="589"/>
      <c r="CV17" s="589"/>
      <c r="CW17" s="589"/>
      <c r="CX17" s="589"/>
      <c r="CY17" s="590"/>
      <c r="CZ17" s="641">
        <v>9.6999999999999993</v>
      </c>
      <c r="DA17" s="641"/>
      <c r="DB17" s="641"/>
      <c r="DC17" s="641"/>
      <c r="DD17" s="594" t="s">
        <v>111</v>
      </c>
      <c r="DE17" s="589"/>
      <c r="DF17" s="589"/>
      <c r="DG17" s="589"/>
      <c r="DH17" s="589"/>
      <c r="DI17" s="589"/>
      <c r="DJ17" s="589"/>
      <c r="DK17" s="589"/>
      <c r="DL17" s="589"/>
      <c r="DM17" s="589"/>
      <c r="DN17" s="589"/>
      <c r="DO17" s="589"/>
      <c r="DP17" s="590"/>
      <c r="DQ17" s="594">
        <v>5827520</v>
      </c>
      <c r="DR17" s="589"/>
      <c r="DS17" s="589"/>
      <c r="DT17" s="589"/>
      <c r="DU17" s="589"/>
      <c r="DV17" s="589"/>
      <c r="DW17" s="589"/>
      <c r="DX17" s="589"/>
      <c r="DY17" s="589"/>
      <c r="DZ17" s="589"/>
      <c r="EA17" s="589"/>
      <c r="EB17" s="589"/>
      <c r="EC17" s="624"/>
    </row>
    <row r="18" spans="2:133" ht="11.25" customHeight="1" x14ac:dyDescent="0.2">
      <c r="B18" s="585" t="s">
        <v>248</v>
      </c>
      <c r="C18" s="586"/>
      <c r="D18" s="586"/>
      <c r="E18" s="586"/>
      <c r="F18" s="586"/>
      <c r="G18" s="586"/>
      <c r="H18" s="586"/>
      <c r="I18" s="586"/>
      <c r="J18" s="586"/>
      <c r="K18" s="586"/>
      <c r="L18" s="586"/>
      <c r="M18" s="586"/>
      <c r="N18" s="586"/>
      <c r="O18" s="586"/>
      <c r="P18" s="586"/>
      <c r="Q18" s="587"/>
      <c r="R18" s="588">
        <v>219134</v>
      </c>
      <c r="S18" s="589"/>
      <c r="T18" s="589"/>
      <c r="U18" s="589"/>
      <c r="V18" s="589"/>
      <c r="W18" s="589"/>
      <c r="X18" s="589"/>
      <c r="Y18" s="590"/>
      <c r="Z18" s="641">
        <v>0.3</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2">
      <c r="B19" s="585" t="s">
        <v>251</v>
      </c>
      <c r="C19" s="586"/>
      <c r="D19" s="586"/>
      <c r="E19" s="586"/>
      <c r="F19" s="586"/>
      <c r="G19" s="586"/>
      <c r="H19" s="586"/>
      <c r="I19" s="586"/>
      <c r="J19" s="586"/>
      <c r="K19" s="586"/>
      <c r="L19" s="586"/>
      <c r="M19" s="586"/>
      <c r="N19" s="586"/>
      <c r="O19" s="586"/>
      <c r="P19" s="586"/>
      <c r="Q19" s="587"/>
      <c r="R19" s="588">
        <v>57640</v>
      </c>
      <c r="S19" s="589"/>
      <c r="T19" s="589"/>
      <c r="U19" s="589"/>
      <c r="V19" s="589"/>
      <c r="W19" s="589"/>
      <c r="X19" s="589"/>
      <c r="Y19" s="590"/>
      <c r="Z19" s="641">
        <v>0.1</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2124480</v>
      </c>
      <c r="BH19" s="589"/>
      <c r="BI19" s="589"/>
      <c r="BJ19" s="589"/>
      <c r="BK19" s="589"/>
      <c r="BL19" s="589"/>
      <c r="BM19" s="589"/>
      <c r="BN19" s="590"/>
      <c r="BO19" s="641">
        <v>7.8</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2">
      <c r="B20" s="585" t="s">
        <v>254</v>
      </c>
      <c r="C20" s="586"/>
      <c r="D20" s="586"/>
      <c r="E20" s="586"/>
      <c r="F20" s="586"/>
      <c r="G20" s="586"/>
      <c r="H20" s="586"/>
      <c r="I20" s="586"/>
      <c r="J20" s="586"/>
      <c r="K20" s="586"/>
      <c r="L20" s="586"/>
      <c r="M20" s="586"/>
      <c r="N20" s="586"/>
      <c r="O20" s="586"/>
      <c r="P20" s="586"/>
      <c r="Q20" s="587"/>
      <c r="R20" s="588">
        <v>32073165</v>
      </c>
      <c r="S20" s="589"/>
      <c r="T20" s="589"/>
      <c r="U20" s="589"/>
      <c r="V20" s="589"/>
      <c r="W20" s="589"/>
      <c r="X20" s="589"/>
      <c r="Y20" s="590"/>
      <c r="Z20" s="641">
        <v>50.8</v>
      </c>
      <c r="AA20" s="641"/>
      <c r="AB20" s="641"/>
      <c r="AC20" s="641"/>
      <c r="AD20" s="642">
        <v>29673412</v>
      </c>
      <c r="AE20" s="642"/>
      <c r="AF20" s="642"/>
      <c r="AG20" s="642"/>
      <c r="AH20" s="642"/>
      <c r="AI20" s="642"/>
      <c r="AJ20" s="642"/>
      <c r="AK20" s="642"/>
      <c r="AL20" s="611">
        <v>97.4</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2124480</v>
      </c>
      <c r="BH20" s="589"/>
      <c r="BI20" s="589"/>
      <c r="BJ20" s="589"/>
      <c r="BK20" s="589"/>
      <c r="BL20" s="589"/>
      <c r="BM20" s="589"/>
      <c r="BN20" s="590"/>
      <c r="BO20" s="641">
        <v>7.8</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61021920</v>
      </c>
      <c r="CS20" s="589"/>
      <c r="CT20" s="589"/>
      <c r="CU20" s="589"/>
      <c r="CV20" s="589"/>
      <c r="CW20" s="589"/>
      <c r="CX20" s="589"/>
      <c r="CY20" s="590"/>
      <c r="CZ20" s="641">
        <v>100</v>
      </c>
      <c r="DA20" s="641"/>
      <c r="DB20" s="641"/>
      <c r="DC20" s="641"/>
      <c r="DD20" s="594">
        <v>13824262</v>
      </c>
      <c r="DE20" s="589"/>
      <c r="DF20" s="589"/>
      <c r="DG20" s="589"/>
      <c r="DH20" s="589"/>
      <c r="DI20" s="589"/>
      <c r="DJ20" s="589"/>
      <c r="DK20" s="589"/>
      <c r="DL20" s="589"/>
      <c r="DM20" s="589"/>
      <c r="DN20" s="589"/>
      <c r="DO20" s="589"/>
      <c r="DP20" s="590"/>
      <c r="DQ20" s="594">
        <v>37223164</v>
      </c>
      <c r="DR20" s="589"/>
      <c r="DS20" s="589"/>
      <c r="DT20" s="589"/>
      <c r="DU20" s="589"/>
      <c r="DV20" s="589"/>
      <c r="DW20" s="589"/>
      <c r="DX20" s="589"/>
      <c r="DY20" s="589"/>
      <c r="DZ20" s="589"/>
      <c r="EA20" s="589"/>
      <c r="EB20" s="589"/>
      <c r="EC20" s="624"/>
    </row>
    <row r="21" spans="2:133" ht="11.25" customHeight="1" x14ac:dyDescent="0.2">
      <c r="B21" s="585" t="s">
        <v>257</v>
      </c>
      <c r="C21" s="586"/>
      <c r="D21" s="586"/>
      <c r="E21" s="586"/>
      <c r="F21" s="586"/>
      <c r="G21" s="586"/>
      <c r="H21" s="586"/>
      <c r="I21" s="586"/>
      <c r="J21" s="586"/>
      <c r="K21" s="586"/>
      <c r="L21" s="586"/>
      <c r="M21" s="586"/>
      <c r="N21" s="586"/>
      <c r="O21" s="586"/>
      <c r="P21" s="586"/>
      <c r="Q21" s="587"/>
      <c r="R21" s="588">
        <v>20737</v>
      </c>
      <c r="S21" s="589"/>
      <c r="T21" s="589"/>
      <c r="U21" s="589"/>
      <c r="V21" s="589"/>
      <c r="W21" s="589"/>
      <c r="X21" s="589"/>
      <c r="Y21" s="590"/>
      <c r="Z21" s="641">
        <v>0</v>
      </c>
      <c r="AA21" s="641"/>
      <c r="AB21" s="641"/>
      <c r="AC21" s="641"/>
      <c r="AD21" s="642">
        <v>20737</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1501</v>
      </c>
      <c r="BH21" s="589"/>
      <c r="BI21" s="589"/>
      <c r="BJ21" s="589"/>
      <c r="BK21" s="589"/>
      <c r="BL21" s="589"/>
      <c r="BM21" s="589"/>
      <c r="BN21" s="590"/>
      <c r="BO21" s="641">
        <v>0</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2">
      <c r="B22" s="585" t="s">
        <v>259</v>
      </c>
      <c r="C22" s="586"/>
      <c r="D22" s="586"/>
      <c r="E22" s="586"/>
      <c r="F22" s="586"/>
      <c r="G22" s="586"/>
      <c r="H22" s="586"/>
      <c r="I22" s="586"/>
      <c r="J22" s="586"/>
      <c r="K22" s="586"/>
      <c r="L22" s="586"/>
      <c r="M22" s="586"/>
      <c r="N22" s="586"/>
      <c r="O22" s="586"/>
      <c r="P22" s="586"/>
      <c r="Q22" s="587"/>
      <c r="R22" s="588">
        <v>853830</v>
      </c>
      <c r="S22" s="589"/>
      <c r="T22" s="589"/>
      <c r="U22" s="589"/>
      <c r="V22" s="589"/>
      <c r="W22" s="589"/>
      <c r="X22" s="589"/>
      <c r="Y22" s="590"/>
      <c r="Z22" s="641">
        <v>1.4</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2">
      <c r="B23" s="585" t="s">
        <v>262</v>
      </c>
      <c r="C23" s="586"/>
      <c r="D23" s="586"/>
      <c r="E23" s="586"/>
      <c r="F23" s="586"/>
      <c r="G23" s="586"/>
      <c r="H23" s="586"/>
      <c r="I23" s="586"/>
      <c r="J23" s="586"/>
      <c r="K23" s="586"/>
      <c r="L23" s="586"/>
      <c r="M23" s="586"/>
      <c r="N23" s="586"/>
      <c r="O23" s="586"/>
      <c r="P23" s="586"/>
      <c r="Q23" s="587"/>
      <c r="R23" s="588">
        <v>846313</v>
      </c>
      <c r="S23" s="589"/>
      <c r="T23" s="589"/>
      <c r="U23" s="589"/>
      <c r="V23" s="589"/>
      <c r="W23" s="589"/>
      <c r="X23" s="589"/>
      <c r="Y23" s="590"/>
      <c r="Z23" s="641">
        <v>1.3</v>
      </c>
      <c r="AA23" s="641"/>
      <c r="AB23" s="641"/>
      <c r="AC23" s="641"/>
      <c r="AD23" s="642">
        <v>261952</v>
      </c>
      <c r="AE23" s="642"/>
      <c r="AF23" s="642"/>
      <c r="AG23" s="642"/>
      <c r="AH23" s="642"/>
      <c r="AI23" s="642"/>
      <c r="AJ23" s="642"/>
      <c r="AK23" s="642"/>
      <c r="AL23" s="611">
        <v>0.9</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2122979</v>
      </c>
      <c r="BH23" s="589"/>
      <c r="BI23" s="589"/>
      <c r="BJ23" s="589"/>
      <c r="BK23" s="589"/>
      <c r="BL23" s="589"/>
      <c r="BM23" s="589"/>
      <c r="BN23" s="590"/>
      <c r="BO23" s="641">
        <v>7.8</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2">
      <c r="B24" s="585" t="s">
        <v>269</v>
      </c>
      <c r="C24" s="586"/>
      <c r="D24" s="586"/>
      <c r="E24" s="586"/>
      <c r="F24" s="586"/>
      <c r="G24" s="586"/>
      <c r="H24" s="586"/>
      <c r="I24" s="586"/>
      <c r="J24" s="586"/>
      <c r="K24" s="586"/>
      <c r="L24" s="586"/>
      <c r="M24" s="586"/>
      <c r="N24" s="586"/>
      <c r="O24" s="586"/>
      <c r="P24" s="586"/>
      <c r="Q24" s="587"/>
      <c r="R24" s="588">
        <v>820474</v>
      </c>
      <c r="S24" s="589"/>
      <c r="T24" s="589"/>
      <c r="U24" s="589"/>
      <c r="V24" s="589"/>
      <c r="W24" s="589"/>
      <c r="X24" s="589"/>
      <c r="Y24" s="590"/>
      <c r="Z24" s="641">
        <v>1.3</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29640853</v>
      </c>
      <c r="CS24" s="639"/>
      <c r="CT24" s="639"/>
      <c r="CU24" s="639"/>
      <c r="CV24" s="639"/>
      <c r="CW24" s="639"/>
      <c r="CX24" s="639"/>
      <c r="CY24" s="686"/>
      <c r="CZ24" s="690">
        <v>48.6</v>
      </c>
      <c r="DA24" s="691"/>
      <c r="DB24" s="691"/>
      <c r="DC24" s="692"/>
      <c r="DD24" s="685">
        <v>19657965</v>
      </c>
      <c r="DE24" s="639"/>
      <c r="DF24" s="639"/>
      <c r="DG24" s="639"/>
      <c r="DH24" s="639"/>
      <c r="DI24" s="639"/>
      <c r="DJ24" s="639"/>
      <c r="DK24" s="686"/>
      <c r="DL24" s="685">
        <v>19508599</v>
      </c>
      <c r="DM24" s="639"/>
      <c r="DN24" s="639"/>
      <c r="DO24" s="639"/>
      <c r="DP24" s="639"/>
      <c r="DQ24" s="639"/>
      <c r="DR24" s="639"/>
      <c r="DS24" s="639"/>
      <c r="DT24" s="639"/>
      <c r="DU24" s="639"/>
      <c r="DV24" s="686"/>
      <c r="DW24" s="687">
        <v>59.4</v>
      </c>
      <c r="DX24" s="656"/>
      <c r="DY24" s="656"/>
      <c r="DZ24" s="656"/>
      <c r="EA24" s="656"/>
      <c r="EB24" s="656"/>
      <c r="EC24" s="688"/>
    </row>
    <row r="25" spans="2:133" ht="11.25" customHeight="1" x14ac:dyDescent="0.2">
      <c r="B25" s="585" t="s">
        <v>272</v>
      </c>
      <c r="C25" s="586"/>
      <c r="D25" s="586"/>
      <c r="E25" s="586"/>
      <c r="F25" s="586"/>
      <c r="G25" s="586"/>
      <c r="H25" s="586"/>
      <c r="I25" s="586"/>
      <c r="J25" s="586"/>
      <c r="K25" s="586"/>
      <c r="L25" s="586"/>
      <c r="M25" s="586"/>
      <c r="N25" s="586"/>
      <c r="O25" s="586"/>
      <c r="P25" s="586"/>
      <c r="Q25" s="587"/>
      <c r="R25" s="588">
        <v>9949434</v>
      </c>
      <c r="S25" s="589"/>
      <c r="T25" s="589"/>
      <c r="U25" s="589"/>
      <c r="V25" s="589"/>
      <c r="W25" s="589"/>
      <c r="X25" s="589"/>
      <c r="Y25" s="590"/>
      <c r="Z25" s="641">
        <v>15.8</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10906619</v>
      </c>
      <c r="CS25" s="607"/>
      <c r="CT25" s="607"/>
      <c r="CU25" s="607"/>
      <c r="CV25" s="607"/>
      <c r="CW25" s="607"/>
      <c r="CX25" s="607"/>
      <c r="CY25" s="608"/>
      <c r="CZ25" s="591">
        <v>17.899999999999999</v>
      </c>
      <c r="DA25" s="609"/>
      <c r="DB25" s="609"/>
      <c r="DC25" s="610"/>
      <c r="DD25" s="594">
        <v>10187760</v>
      </c>
      <c r="DE25" s="607"/>
      <c r="DF25" s="607"/>
      <c r="DG25" s="607"/>
      <c r="DH25" s="607"/>
      <c r="DI25" s="607"/>
      <c r="DJ25" s="607"/>
      <c r="DK25" s="608"/>
      <c r="DL25" s="594">
        <v>10046649</v>
      </c>
      <c r="DM25" s="607"/>
      <c r="DN25" s="607"/>
      <c r="DO25" s="607"/>
      <c r="DP25" s="607"/>
      <c r="DQ25" s="607"/>
      <c r="DR25" s="607"/>
      <c r="DS25" s="607"/>
      <c r="DT25" s="607"/>
      <c r="DU25" s="607"/>
      <c r="DV25" s="608"/>
      <c r="DW25" s="611">
        <v>30.6</v>
      </c>
      <c r="DX25" s="612"/>
      <c r="DY25" s="612"/>
      <c r="DZ25" s="612"/>
      <c r="EA25" s="612"/>
      <c r="EB25" s="612"/>
      <c r="EC25" s="613"/>
    </row>
    <row r="26" spans="2:133" ht="11.25" customHeight="1" x14ac:dyDescent="0.2">
      <c r="B26" s="682" t="s">
        <v>275</v>
      </c>
      <c r="C26" s="683"/>
      <c r="D26" s="683"/>
      <c r="E26" s="683"/>
      <c r="F26" s="683"/>
      <c r="G26" s="683"/>
      <c r="H26" s="683"/>
      <c r="I26" s="683"/>
      <c r="J26" s="683"/>
      <c r="K26" s="683"/>
      <c r="L26" s="683"/>
      <c r="M26" s="683"/>
      <c r="N26" s="683"/>
      <c r="O26" s="683"/>
      <c r="P26" s="683"/>
      <c r="Q26" s="684"/>
      <c r="R26" s="588">
        <v>349834</v>
      </c>
      <c r="S26" s="589"/>
      <c r="T26" s="589"/>
      <c r="U26" s="589"/>
      <c r="V26" s="589"/>
      <c r="W26" s="589"/>
      <c r="X26" s="589"/>
      <c r="Y26" s="590"/>
      <c r="Z26" s="641">
        <v>0.6</v>
      </c>
      <c r="AA26" s="641"/>
      <c r="AB26" s="641"/>
      <c r="AC26" s="641"/>
      <c r="AD26" s="642">
        <v>349834</v>
      </c>
      <c r="AE26" s="642"/>
      <c r="AF26" s="642"/>
      <c r="AG26" s="642"/>
      <c r="AH26" s="642"/>
      <c r="AI26" s="642"/>
      <c r="AJ26" s="642"/>
      <c r="AK26" s="642"/>
      <c r="AL26" s="611">
        <v>1.1000000000000001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7784074</v>
      </c>
      <c r="CS26" s="589"/>
      <c r="CT26" s="589"/>
      <c r="CU26" s="589"/>
      <c r="CV26" s="589"/>
      <c r="CW26" s="589"/>
      <c r="CX26" s="589"/>
      <c r="CY26" s="590"/>
      <c r="CZ26" s="591">
        <v>12.8</v>
      </c>
      <c r="DA26" s="609"/>
      <c r="DB26" s="609"/>
      <c r="DC26" s="610"/>
      <c r="DD26" s="594">
        <v>7106361</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2">
      <c r="B27" s="585" t="s">
        <v>278</v>
      </c>
      <c r="C27" s="586"/>
      <c r="D27" s="586"/>
      <c r="E27" s="586"/>
      <c r="F27" s="586"/>
      <c r="G27" s="586"/>
      <c r="H27" s="586"/>
      <c r="I27" s="586"/>
      <c r="J27" s="586"/>
      <c r="K27" s="586"/>
      <c r="L27" s="586"/>
      <c r="M27" s="586"/>
      <c r="N27" s="586"/>
      <c r="O27" s="586"/>
      <c r="P27" s="586"/>
      <c r="Q27" s="587"/>
      <c r="R27" s="588">
        <v>3209719</v>
      </c>
      <c r="S27" s="589"/>
      <c r="T27" s="589"/>
      <c r="U27" s="589"/>
      <c r="V27" s="589"/>
      <c r="W27" s="589"/>
      <c r="X27" s="589"/>
      <c r="Y27" s="590"/>
      <c r="Z27" s="641">
        <v>5.0999999999999996</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27363239</v>
      </c>
      <c r="BH27" s="589"/>
      <c r="BI27" s="589"/>
      <c r="BJ27" s="589"/>
      <c r="BK27" s="589"/>
      <c r="BL27" s="589"/>
      <c r="BM27" s="589"/>
      <c r="BN27" s="590"/>
      <c r="BO27" s="641">
        <v>100</v>
      </c>
      <c r="BP27" s="641"/>
      <c r="BQ27" s="641"/>
      <c r="BR27" s="641"/>
      <c r="BS27" s="594">
        <v>185030</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12822385</v>
      </c>
      <c r="CS27" s="607"/>
      <c r="CT27" s="607"/>
      <c r="CU27" s="607"/>
      <c r="CV27" s="607"/>
      <c r="CW27" s="607"/>
      <c r="CX27" s="607"/>
      <c r="CY27" s="608"/>
      <c r="CZ27" s="591">
        <v>21</v>
      </c>
      <c r="DA27" s="609"/>
      <c r="DB27" s="609"/>
      <c r="DC27" s="610"/>
      <c r="DD27" s="594">
        <v>3642685</v>
      </c>
      <c r="DE27" s="607"/>
      <c r="DF27" s="607"/>
      <c r="DG27" s="607"/>
      <c r="DH27" s="607"/>
      <c r="DI27" s="607"/>
      <c r="DJ27" s="607"/>
      <c r="DK27" s="608"/>
      <c r="DL27" s="594">
        <v>3634430</v>
      </c>
      <c r="DM27" s="607"/>
      <c r="DN27" s="607"/>
      <c r="DO27" s="607"/>
      <c r="DP27" s="607"/>
      <c r="DQ27" s="607"/>
      <c r="DR27" s="607"/>
      <c r="DS27" s="607"/>
      <c r="DT27" s="607"/>
      <c r="DU27" s="607"/>
      <c r="DV27" s="608"/>
      <c r="DW27" s="611">
        <v>11.1</v>
      </c>
      <c r="DX27" s="612"/>
      <c r="DY27" s="612"/>
      <c r="DZ27" s="612"/>
      <c r="EA27" s="612"/>
      <c r="EB27" s="612"/>
      <c r="EC27" s="613"/>
    </row>
    <row r="28" spans="2:133" ht="11.25" customHeight="1" x14ac:dyDescent="0.2">
      <c r="B28" s="585" t="s">
        <v>281</v>
      </c>
      <c r="C28" s="586"/>
      <c r="D28" s="586"/>
      <c r="E28" s="586"/>
      <c r="F28" s="586"/>
      <c r="G28" s="586"/>
      <c r="H28" s="586"/>
      <c r="I28" s="586"/>
      <c r="J28" s="586"/>
      <c r="K28" s="586"/>
      <c r="L28" s="586"/>
      <c r="M28" s="586"/>
      <c r="N28" s="586"/>
      <c r="O28" s="586"/>
      <c r="P28" s="586"/>
      <c r="Q28" s="587"/>
      <c r="R28" s="588">
        <v>260467</v>
      </c>
      <c r="S28" s="589"/>
      <c r="T28" s="589"/>
      <c r="U28" s="589"/>
      <c r="V28" s="589"/>
      <c r="W28" s="589"/>
      <c r="X28" s="589"/>
      <c r="Y28" s="590"/>
      <c r="Z28" s="641">
        <v>0.4</v>
      </c>
      <c r="AA28" s="641"/>
      <c r="AB28" s="641"/>
      <c r="AC28" s="641"/>
      <c r="AD28" s="642">
        <v>14359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5911849</v>
      </c>
      <c r="CS28" s="589"/>
      <c r="CT28" s="589"/>
      <c r="CU28" s="589"/>
      <c r="CV28" s="589"/>
      <c r="CW28" s="589"/>
      <c r="CX28" s="589"/>
      <c r="CY28" s="590"/>
      <c r="CZ28" s="591">
        <v>9.6999999999999993</v>
      </c>
      <c r="DA28" s="609"/>
      <c r="DB28" s="609"/>
      <c r="DC28" s="610"/>
      <c r="DD28" s="594">
        <v>5827520</v>
      </c>
      <c r="DE28" s="589"/>
      <c r="DF28" s="589"/>
      <c r="DG28" s="589"/>
      <c r="DH28" s="589"/>
      <c r="DI28" s="589"/>
      <c r="DJ28" s="589"/>
      <c r="DK28" s="590"/>
      <c r="DL28" s="594">
        <v>5827520</v>
      </c>
      <c r="DM28" s="589"/>
      <c r="DN28" s="589"/>
      <c r="DO28" s="589"/>
      <c r="DP28" s="589"/>
      <c r="DQ28" s="589"/>
      <c r="DR28" s="589"/>
      <c r="DS28" s="589"/>
      <c r="DT28" s="589"/>
      <c r="DU28" s="589"/>
      <c r="DV28" s="590"/>
      <c r="DW28" s="611">
        <v>17.8</v>
      </c>
      <c r="DX28" s="612"/>
      <c r="DY28" s="612"/>
      <c r="DZ28" s="612"/>
      <c r="EA28" s="612"/>
      <c r="EB28" s="612"/>
      <c r="EC28" s="613"/>
    </row>
    <row r="29" spans="2:133" ht="11.25" customHeight="1" x14ac:dyDescent="0.2">
      <c r="B29" s="585" t="s">
        <v>283</v>
      </c>
      <c r="C29" s="586"/>
      <c r="D29" s="586"/>
      <c r="E29" s="586"/>
      <c r="F29" s="586"/>
      <c r="G29" s="586"/>
      <c r="H29" s="586"/>
      <c r="I29" s="586"/>
      <c r="J29" s="586"/>
      <c r="K29" s="586"/>
      <c r="L29" s="586"/>
      <c r="M29" s="586"/>
      <c r="N29" s="586"/>
      <c r="O29" s="586"/>
      <c r="P29" s="586"/>
      <c r="Q29" s="587"/>
      <c r="R29" s="588">
        <v>647</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5911846</v>
      </c>
      <c r="CS29" s="607"/>
      <c r="CT29" s="607"/>
      <c r="CU29" s="607"/>
      <c r="CV29" s="607"/>
      <c r="CW29" s="607"/>
      <c r="CX29" s="607"/>
      <c r="CY29" s="608"/>
      <c r="CZ29" s="591">
        <v>9.6999999999999993</v>
      </c>
      <c r="DA29" s="609"/>
      <c r="DB29" s="609"/>
      <c r="DC29" s="610"/>
      <c r="DD29" s="594">
        <v>5827517</v>
      </c>
      <c r="DE29" s="607"/>
      <c r="DF29" s="607"/>
      <c r="DG29" s="607"/>
      <c r="DH29" s="607"/>
      <c r="DI29" s="607"/>
      <c r="DJ29" s="607"/>
      <c r="DK29" s="608"/>
      <c r="DL29" s="594">
        <v>5827517</v>
      </c>
      <c r="DM29" s="607"/>
      <c r="DN29" s="607"/>
      <c r="DO29" s="607"/>
      <c r="DP29" s="607"/>
      <c r="DQ29" s="607"/>
      <c r="DR29" s="607"/>
      <c r="DS29" s="607"/>
      <c r="DT29" s="607"/>
      <c r="DU29" s="607"/>
      <c r="DV29" s="608"/>
      <c r="DW29" s="611">
        <v>17.8</v>
      </c>
      <c r="DX29" s="612"/>
      <c r="DY29" s="612"/>
      <c r="DZ29" s="612"/>
      <c r="EA29" s="612"/>
      <c r="EB29" s="612"/>
      <c r="EC29" s="613"/>
    </row>
    <row r="30" spans="2:133" ht="11.25" customHeight="1" x14ac:dyDescent="0.2">
      <c r="B30" s="585" t="s">
        <v>288</v>
      </c>
      <c r="C30" s="586"/>
      <c r="D30" s="586"/>
      <c r="E30" s="586"/>
      <c r="F30" s="586"/>
      <c r="G30" s="586"/>
      <c r="H30" s="586"/>
      <c r="I30" s="586"/>
      <c r="J30" s="586"/>
      <c r="K30" s="586"/>
      <c r="L30" s="586"/>
      <c r="M30" s="586"/>
      <c r="N30" s="586"/>
      <c r="O30" s="586"/>
      <c r="P30" s="586"/>
      <c r="Q30" s="587"/>
      <c r="R30" s="588">
        <v>2983863</v>
      </c>
      <c r="S30" s="589"/>
      <c r="T30" s="589"/>
      <c r="U30" s="589"/>
      <c r="V30" s="589"/>
      <c r="W30" s="589"/>
      <c r="X30" s="589"/>
      <c r="Y30" s="590"/>
      <c r="Z30" s="641">
        <v>4.7</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98.2</v>
      </c>
      <c r="BH30" s="655"/>
      <c r="BI30" s="655"/>
      <c r="BJ30" s="655"/>
      <c r="BK30" s="655"/>
      <c r="BL30" s="655"/>
      <c r="BM30" s="656">
        <v>92.8</v>
      </c>
      <c r="BN30" s="655"/>
      <c r="BO30" s="655"/>
      <c r="BP30" s="655"/>
      <c r="BQ30" s="657"/>
      <c r="BR30" s="654">
        <v>98.1</v>
      </c>
      <c r="BS30" s="655"/>
      <c r="BT30" s="655"/>
      <c r="BU30" s="655"/>
      <c r="BV30" s="655"/>
      <c r="BW30" s="655"/>
      <c r="BX30" s="656">
        <v>92.3</v>
      </c>
      <c r="BY30" s="655"/>
      <c r="BZ30" s="655"/>
      <c r="CA30" s="655"/>
      <c r="CB30" s="657"/>
      <c r="CD30" s="660"/>
      <c r="CE30" s="661"/>
      <c r="CF30" s="625" t="s">
        <v>291</v>
      </c>
      <c r="CG30" s="622"/>
      <c r="CH30" s="622"/>
      <c r="CI30" s="622"/>
      <c r="CJ30" s="622"/>
      <c r="CK30" s="622"/>
      <c r="CL30" s="622"/>
      <c r="CM30" s="622"/>
      <c r="CN30" s="622"/>
      <c r="CO30" s="622"/>
      <c r="CP30" s="622"/>
      <c r="CQ30" s="623"/>
      <c r="CR30" s="588">
        <v>5282159</v>
      </c>
      <c r="CS30" s="589"/>
      <c r="CT30" s="589"/>
      <c r="CU30" s="589"/>
      <c r="CV30" s="589"/>
      <c r="CW30" s="589"/>
      <c r="CX30" s="589"/>
      <c r="CY30" s="590"/>
      <c r="CZ30" s="591">
        <v>8.6999999999999993</v>
      </c>
      <c r="DA30" s="609"/>
      <c r="DB30" s="609"/>
      <c r="DC30" s="610"/>
      <c r="DD30" s="594">
        <v>5204019</v>
      </c>
      <c r="DE30" s="589"/>
      <c r="DF30" s="589"/>
      <c r="DG30" s="589"/>
      <c r="DH30" s="589"/>
      <c r="DI30" s="589"/>
      <c r="DJ30" s="589"/>
      <c r="DK30" s="590"/>
      <c r="DL30" s="594">
        <v>5204019</v>
      </c>
      <c r="DM30" s="589"/>
      <c r="DN30" s="589"/>
      <c r="DO30" s="589"/>
      <c r="DP30" s="589"/>
      <c r="DQ30" s="589"/>
      <c r="DR30" s="589"/>
      <c r="DS30" s="589"/>
      <c r="DT30" s="589"/>
      <c r="DU30" s="589"/>
      <c r="DV30" s="590"/>
      <c r="DW30" s="611">
        <v>15.9</v>
      </c>
      <c r="DX30" s="612"/>
      <c r="DY30" s="612"/>
      <c r="DZ30" s="612"/>
      <c r="EA30" s="612"/>
      <c r="EB30" s="612"/>
      <c r="EC30" s="613"/>
    </row>
    <row r="31" spans="2:133" ht="11.25" customHeight="1" x14ac:dyDescent="0.2">
      <c r="B31" s="585" t="s">
        <v>292</v>
      </c>
      <c r="C31" s="586"/>
      <c r="D31" s="586"/>
      <c r="E31" s="586"/>
      <c r="F31" s="586"/>
      <c r="G31" s="586"/>
      <c r="H31" s="586"/>
      <c r="I31" s="586"/>
      <c r="J31" s="586"/>
      <c r="K31" s="586"/>
      <c r="L31" s="586"/>
      <c r="M31" s="586"/>
      <c r="N31" s="586"/>
      <c r="O31" s="586"/>
      <c r="P31" s="586"/>
      <c r="Q31" s="587"/>
      <c r="R31" s="588">
        <v>1678376</v>
      </c>
      <c r="S31" s="589"/>
      <c r="T31" s="589"/>
      <c r="U31" s="589"/>
      <c r="V31" s="589"/>
      <c r="W31" s="589"/>
      <c r="X31" s="589"/>
      <c r="Y31" s="590"/>
      <c r="Z31" s="641">
        <v>2.7</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v>
      </c>
      <c r="BH31" s="607"/>
      <c r="BI31" s="607"/>
      <c r="BJ31" s="607"/>
      <c r="BK31" s="607"/>
      <c r="BL31" s="607"/>
      <c r="BM31" s="643">
        <v>92.3</v>
      </c>
      <c r="BN31" s="653"/>
      <c r="BO31" s="653"/>
      <c r="BP31" s="653"/>
      <c r="BQ31" s="617"/>
      <c r="BR31" s="652">
        <v>97.9</v>
      </c>
      <c r="BS31" s="607"/>
      <c r="BT31" s="607"/>
      <c r="BU31" s="607"/>
      <c r="BV31" s="607"/>
      <c r="BW31" s="607"/>
      <c r="BX31" s="643">
        <v>91.6</v>
      </c>
      <c r="BY31" s="653"/>
      <c r="BZ31" s="653"/>
      <c r="CA31" s="653"/>
      <c r="CB31" s="617"/>
      <c r="CD31" s="660"/>
      <c r="CE31" s="661"/>
      <c r="CF31" s="625" t="s">
        <v>295</v>
      </c>
      <c r="CG31" s="622"/>
      <c r="CH31" s="622"/>
      <c r="CI31" s="622"/>
      <c r="CJ31" s="622"/>
      <c r="CK31" s="622"/>
      <c r="CL31" s="622"/>
      <c r="CM31" s="622"/>
      <c r="CN31" s="622"/>
      <c r="CO31" s="622"/>
      <c r="CP31" s="622"/>
      <c r="CQ31" s="623"/>
      <c r="CR31" s="588">
        <v>629687</v>
      </c>
      <c r="CS31" s="607"/>
      <c r="CT31" s="607"/>
      <c r="CU31" s="607"/>
      <c r="CV31" s="607"/>
      <c r="CW31" s="607"/>
      <c r="CX31" s="607"/>
      <c r="CY31" s="608"/>
      <c r="CZ31" s="591">
        <v>1</v>
      </c>
      <c r="DA31" s="609"/>
      <c r="DB31" s="609"/>
      <c r="DC31" s="610"/>
      <c r="DD31" s="594">
        <v>623498</v>
      </c>
      <c r="DE31" s="607"/>
      <c r="DF31" s="607"/>
      <c r="DG31" s="607"/>
      <c r="DH31" s="607"/>
      <c r="DI31" s="607"/>
      <c r="DJ31" s="607"/>
      <c r="DK31" s="608"/>
      <c r="DL31" s="594">
        <v>623498</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2">
      <c r="B32" s="585" t="s">
        <v>296</v>
      </c>
      <c r="C32" s="586"/>
      <c r="D32" s="586"/>
      <c r="E32" s="586"/>
      <c r="F32" s="586"/>
      <c r="G32" s="586"/>
      <c r="H32" s="586"/>
      <c r="I32" s="586"/>
      <c r="J32" s="586"/>
      <c r="K32" s="586"/>
      <c r="L32" s="586"/>
      <c r="M32" s="586"/>
      <c r="N32" s="586"/>
      <c r="O32" s="586"/>
      <c r="P32" s="586"/>
      <c r="Q32" s="587"/>
      <c r="R32" s="588">
        <v>1564841</v>
      </c>
      <c r="S32" s="589"/>
      <c r="T32" s="589"/>
      <c r="U32" s="589"/>
      <c r="V32" s="589"/>
      <c r="W32" s="589"/>
      <c r="X32" s="589"/>
      <c r="Y32" s="590"/>
      <c r="Z32" s="641">
        <v>2.5</v>
      </c>
      <c r="AA32" s="641"/>
      <c r="AB32" s="641"/>
      <c r="AC32" s="641"/>
      <c r="AD32" s="642">
        <v>156931</v>
      </c>
      <c r="AE32" s="642"/>
      <c r="AF32" s="642"/>
      <c r="AG32" s="642"/>
      <c r="AH32" s="642"/>
      <c r="AI32" s="642"/>
      <c r="AJ32" s="642"/>
      <c r="AK32" s="642"/>
      <c r="AL32" s="611">
        <v>0.5</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98.2</v>
      </c>
      <c r="BH32" s="573"/>
      <c r="BI32" s="573"/>
      <c r="BJ32" s="573"/>
      <c r="BK32" s="573"/>
      <c r="BL32" s="573"/>
      <c r="BM32" s="636">
        <v>92.9</v>
      </c>
      <c r="BN32" s="573"/>
      <c r="BO32" s="573"/>
      <c r="BP32" s="573"/>
      <c r="BQ32" s="630"/>
      <c r="BR32" s="651">
        <v>98.2</v>
      </c>
      <c r="BS32" s="573"/>
      <c r="BT32" s="573"/>
      <c r="BU32" s="573"/>
      <c r="BV32" s="573"/>
      <c r="BW32" s="573"/>
      <c r="BX32" s="636">
        <v>92.5</v>
      </c>
      <c r="BY32" s="573"/>
      <c r="BZ32" s="573"/>
      <c r="CA32" s="573"/>
      <c r="CB32" s="630"/>
      <c r="CD32" s="662"/>
      <c r="CE32" s="663"/>
      <c r="CF32" s="625" t="s">
        <v>298</v>
      </c>
      <c r="CG32" s="622"/>
      <c r="CH32" s="622"/>
      <c r="CI32" s="622"/>
      <c r="CJ32" s="622"/>
      <c r="CK32" s="622"/>
      <c r="CL32" s="622"/>
      <c r="CM32" s="622"/>
      <c r="CN32" s="622"/>
      <c r="CO32" s="622"/>
      <c r="CP32" s="622"/>
      <c r="CQ32" s="623"/>
      <c r="CR32" s="588">
        <v>3</v>
      </c>
      <c r="CS32" s="589"/>
      <c r="CT32" s="589"/>
      <c r="CU32" s="589"/>
      <c r="CV32" s="589"/>
      <c r="CW32" s="589"/>
      <c r="CX32" s="589"/>
      <c r="CY32" s="590"/>
      <c r="CZ32" s="591">
        <v>0</v>
      </c>
      <c r="DA32" s="609"/>
      <c r="DB32" s="609"/>
      <c r="DC32" s="610"/>
      <c r="DD32" s="594">
        <v>3</v>
      </c>
      <c r="DE32" s="589"/>
      <c r="DF32" s="589"/>
      <c r="DG32" s="589"/>
      <c r="DH32" s="589"/>
      <c r="DI32" s="589"/>
      <c r="DJ32" s="589"/>
      <c r="DK32" s="590"/>
      <c r="DL32" s="594">
        <v>3</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2">
      <c r="B33" s="585" t="s">
        <v>299</v>
      </c>
      <c r="C33" s="586"/>
      <c r="D33" s="586"/>
      <c r="E33" s="586"/>
      <c r="F33" s="586"/>
      <c r="G33" s="586"/>
      <c r="H33" s="586"/>
      <c r="I33" s="586"/>
      <c r="J33" s="586"/>
      <c r="K33" s="586"/>
      <c r="L33" s="586"/>
      <c r="M33" s="586"/>
      <c r="N33" s="586"/>
      <c r="O33" s="586"/>
      <c r="P33" s="586"/>
      <c r="Q33" s="587"/>
      <c r="R33" s="588">
        <v>8510100</v>
      </c>
      <c r="S33" s="589"/>
      <c r="T33" s="589"/>
      <c r="U33" s="589"/>
      <c r="V33" s="589"/>
      <c r="W33" s="589"/>
      <c r="X33" s="589"/>
      <c r="Y33" s="590"/>
      <c r="Z33" s="641">
        <v>13.5</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17555795</v>
      </c>
      <c r="CS33" s="607"/>
      <c r="CT33" s="607"/>
      <c r="CU33" s="607"/>
      <c r="CV33" s="607"/>
      <c r="CW33" s="607"/>
      <c r="CX33" s="607"/>
      <c r="CY33" s="608"/>
      <c r="CZ33" s="591">
        <v>28.8</v>
      </c>
      <c r="DA33" s="609"/>
      <c r="DB33" s="609"/>
      <c r="DC33" s="610"/>
      <c r="DD33" s="594">
        <v>13459200</v>
      </c>
      <c r="DE33" s="607"/>
      <c r="DF33" s="607"/>
      <c r="DG33" s="607"/>
      <c r="DH33" s="607"/>
      <c r="DI33" s="607"/>
      <c r="DJ33" s="607"/>
      <c r="DK33" s="608"/>
      <c r="DL33" s="594">
        <v>11641829</v>
      </c>
      <c r="DM33" s="607"/>
      <c r="DN33" s="607"/>
      <c r="DO33" s="607"/>
      <c r="DP33" s="607"/>
      <c r="DQ33" s="607"/>
      <c r="DR33" s="607"/>
      <c r="DS33" s="607"/>
      <c r="DT33" s="607"/>
      <c r="DU33" s="607"/>
      <c r="DV33" s="608"/>
      <c r="DW33" s="611">
        <v>35.5</v>
      </c>
      <c r="DX33" s="612"/>
      <c r="DY33" s="612"/>
      <c r="DZ33" s="612"/>
      <c r="EA33" s="612"/>
      <c r="EB33" s="612"/>
      <c r="EC33" s="613"/>
    </row>
    <row r="34" spans="2:133" ht="11.25" customHeight="1" x14ac:dyDescent="0.2">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9233865</v>
      </c>
      <c r="CS34" s="589"/>
      <c r="CT34" s="589"/>
      <c r="CU34" s="589"/>
      <c r="CV34" s="589"/>
      <c r="CW34" s="589"/>
      <c r="CX34" s="589"/>
      <c r="CY34" s="590"/>
      <c r="CZ34" s="591">
        <v>15.1</v>
      </c>
      <c r="DA34" s="609"/>
      <c r="DB34" s="609"/>
      <c r="DC34" s="610"/>
      <c r="DD34" s="594">
        <v>6879307</v>
      </c>
      <c r="DE34" s="589"/>
      <c r="DF34" s="589"/>
      <c r="DG34" s="589"/>
      <c r="DH34" s="589"/>
      <c r="DI34" s="589"/>
      <c r="DJ34" s="589"/>
      <c r="DK34" s="590"/>
      <c r="DL34" s="594">
        <v>6634214</v>
      </c>
      <c r="DM34" s="589"/>
      <c r="DN34" s="589"/>
      <c r="DO34" s="589"/>
      <c r="DP34" s="589"/>
      <c r="DQ34" s="589"/>
      <c r="DR34" s="589"/>
      <c r="DS34" s="589"/>
      <c r="DT34" s="589"/>
      <c r="DU34" s="589"/>
      <c r="DV34" s="590"/>
      <c r="DW34" s="611">
        <v>20.2</v>
      </c>
      <c r="DX34" s="612"/>
      <c r="DY34" s="612"/>
      <c r="DZ34" s="612"/>
      <c r="EA34" s="612"/>
      <c r="EB34" s="612"/>
      <c r="EC34" s="613"/>
    </row>
    <row r="35" spans="2:133" ht="11.25" customHeight="1" x14ac:dyDescent="0.2">
      <c r="B35" s="585" t="s">
        <v>305</v>
      </c>
      <c r="C35" s="586"/>
      <c r="D35" s="586"/>
      <c r="E35" s="586"/>
      <c r="F35" s="586"/>
      <c r="G35" s="586"/>
      <c r="H35" s="586"/>
      <c r="I35" s="586"/>
      <c r="J35" s="586"/>
      <c r="K35" s="586"/>
      <c r="L35" s="586"/>
      <c r="M35" s="586"/>
      <c r="N35" s="586"/>
      <c r="O35" s="586"/>
      <c r="P35" s="586"/>
      <c r="Q35" s="587"/>
      <c r="R35" s="588">
        <v>2342400</v>
      </c>
      <c r="S35" s="589"/>
      <c r="T35" s="589"/>
      <c r="U35" s="589"/>
      <c r="V35" s="589"/>
      <c r="W35" s="589"/>
      <c r="X35" s="589"/>
      <c r="Y35" s="590"/>
      <c r="Z35" s="641">
        <v>3.7</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5252900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830958</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199660</v>
      </c>
      <c r="CS35" s="607"/>
      <c r="CT35" s="607"/>
      <c r="CU35" s="607"/>
      <c r="CV35" s="607"/>
      <c r="CW35" s="607"/>
      <c r="CX35" s="607"/>
      <c r="CY35" s="608"/>
      <c r="CZ35" s="591">
        <v>0.3</v>
      </c>
      <c r="DA35" s="609"/>
      <c r="DB35" s="609"/>
      <c r="DC35" s="610"/>
      <c r="DD35" s="594">
        <v>195210</v>
      </c>
      <c r="DE35" s="607"/>
      <c r="DF35" s="607"/>
      <c r="DG35" s="607"/>
      <c r="DH35" s="607"/>
      <c r="DI35" s="607"/>
      <c r="DJ35" s="607"/>
      <c r="DK35" s="608"/>
      <c r="DL35" s="594">
        <v>195210</v>
      </c>
      <c r="DM35" s="607"/>
      <c r="DN35" s="607"/>
      <c r="DO35" s="607"/>
      <c r="DP35" s="607"/>
      <c r="DQ35" s="607"/>
      <c r="DR35" s="607"/>
      <c r="DS35" s="607"/>
      <c r="DT35" s="607"/>
      <c r="DU35" s="607"/>
      <c r="DV35" s="608"/>
      <c r="DW35" s="611">
        <v>0.6</v>
      </c>
      <c r="DX35" s="612"/>
      <c r="DY35" s="612"/>
      <c r="DZ35" s="612"/>
      <c r="EA35" s="612"/>
      <c r="EB35" s="612"/>
      <c r="EC35" s="613"/>
    </row>
    <row r="36" spans="2:133" ht="11.25" customHeight="1" x14ac:dyDescent="0.2">
      <c r="B36" s="569" t="s">
        <v>309</v>
      </c>
      <c r="C36" s="570"/>
      <c r="D36" s="570"/>
      <c r="E36" s="570"/>
      <c r="F36" s="570"/>
      <c r="G36" s="570"/>
      <c r="H36" s="570"/>
      <c r="I36" s="570"/>
      <c r="J36" s="570"/>
      <c r="K36" s="570"/>
      <c r="L36" s="570"/>
      <c r="M36" s="570"/>
      <c r="N36" s="570"/>
      <c r="O36" s="570"/>
      <c r="P36" s="570"/>
      <c r="Q36" s="571"/>
      <c r="R36" s="572">
        <v>63121800</v>
      </c>
      <c r="S36" s="629"/>
      <c r="T36" s="629"/>
      <c r="U36" s="629"/>
      <c r="V36" s="629"/>
      <c r="W36" s="629"/>
      <c r="X36" s="629"/>
      <c r="Y36" s="632"/>
      <c r="Z36" s="633">
        <v>100</v>
      </c>
      <c r="AA36" s="633"/>
      <c r="AB36" s="633"/>
      <c r="AC36" s="633"/>
      <c r="AD36" s="634">
        <v>30477225</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647258</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-418697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2604511</v>
      </c>
      <c r="CS36" s="589"/>
      <c r="CT36" s="589"/>
      <c r="CU36" s="589"/>
      <c r="CV36" s="589"/>
      <c r="CW36" s="589"/>
      <c r="CX36" s="589"/>
      <c r="CY36" s="590"/>
      <c r="CZ36" s="591">
        <v>4.3</v>
      </c>
      <c r="DA36" s="609"/>
      <c r="DB36" s="609"/>
      <c r="DC36" s="610"/>
      <c r="DD36" s="594">
        <v>2457276</v>
      </c>
      <c r="DE36" s="589"/>
      <c r="DF36" s="589"/>
      <c r="DG36" s="589"/>
      <c r="DH36" s="589"/>
      <c r="DI36" s="589"/>
      <c r="DJ36" s="589"/>
      <c r="DK36" s="590"/>
      <c r="DL36" s="594">
        <v>1638006</v>
      </c>
      <c r="DM36" s="589"/>
      <c r="DN36" s="589"/>
      <c r="DO36" s="589"/>
      <c r="DP36" s="589"/>
      <c r="DQ36" s="589"/>
      <c r="DR36" s="589"/>
      <c r="DS36" s="589"/>
      <c r="DT36" s="589"/>
      <c r="DU36" s="589"/>
      <c r="DV36" s="590"/>
      <c r="DW36" s="611">
        <v>5</v>
      </c>
      <c r="DX36" s="612"/>
      <c r="DY36" s="612"/>
      <c r="DZ36" s="612"/>
      <c r="EA36" s="612"/>
      <c r="EB36" s="612"/>
      <c r="EC36" s="613"/>
    </row>
    <row r="37" spans="2:133" ht="11.25" customHeight="1" x14ac:dyDescent="0.2">
      <c r="AQ37" s="614" t="s">
        <v>313</v>
      </c>
      <c r="AR37" s="615"/>
      <c r="AS37" s="615"/>
      <c r="AT37" s="615"/>
      <c r="AU37" s="615"/>
      <c r="AV37" s="615"/>
      <c r="AW37" s="615"/>
      <c r="AX37" s="615"/>
      <c r="AY37" s="616"/>
      <c r="AZ37" s="588">
        <v>42480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28761</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157062</v>
      </c>
      <c r="CS37" s="607"/>
      <c r="CT37" s="607"/>
      <c r="CU37" s="607"/>
      <c r="CV37" s="607"/>
      <c r="CW37" s="607"/>
      <c r="CX37" s="607"/>
      <c r="CY37" s="608"/>
      <c r="CZ37" s="591">
        <v>0.3</v>
      </c>
      <c r="DA37" s="609"/>
      <c r="DB37" s="609"/>
      <c r="DC37" s="610"/>
      <c r="DD37" s="594">
        <v>157049</v>
      </c>
      <c r="DE37" s="607"/>
      <c r="DF37" s="607"/>
      <c r="DG37" s="607"/>
      <c r="DH37" s="607"/>
      <c r="DI37" s="607"/>
      <c r="DJ37" s="607"/>
      <c r="DK37" s="608"/>
      <c r="DL37" s="594">
        <v>47990</v>
      </c>
      <c r="DM37" s="607"/>
      <c r="DN37" s="607"/>
      <c r="DO37" s="607"/>
      <c r="DP37" s="607"/>
      <c r="DQ37" s="607"/>
      <c r="DR37" s="607"/>
      <c r="DS37" s="607"/>
      <c r="DT37" s="607"/>
      <c r="DU37" s="607"/>
      <c r="DV37" s="608"/>
      <c r="DW37" s="611">
        <v>0.1</v>
      </c>
      <c r="DX37" s="612"/>
      <c r="DY37" s="612"/>
      <c r="DZ37" s="612"/>
      <c r="EA37" s="612"/>
      <c r="EB37" s="612"/>
      <c r="EC37" s="613"/>
    </row>
    <row r="38" spans="2:133" ht="11.25" customHeight="1" x14ac:dyDescent="0.2">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47677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4563162</v>
      </c>
      <c r="CS38" s="589"/>
      <c r="CT38" s="589"/>
      <c r="CU38" s="589"/>
      <c r="CV38" s="589"/>
      <c r="CW38" s="589"/>
      <c r="CX38" s="589"/>
      <c r="CY38" s="590"/>
      <c r="CZ38" s="591">
        <v>7.5</v>
      </c>
      <c r="DA38" s="609"/>
      <c r="DB38" s="609"/>
      <c r="DC38" s="610"/>
      <c r="DD38" s="594">
        <v>3912511</v>
      </c>
      <c r="DE38" s="589"/>
      <c r="DF38" s="589"/>
      <c r="DG38" s="589"/>
      <c r="DH38" s="589"/>
      <c r="DI38" s="589"/>
      <c r="DJ38" s="589"/>
      <c r="DK38" s="590"/>
      <c r="DL38" s="594">
        <v>3159619</v>
      </c>
      <c r="DM38" s="589"/>
      <c r="DN38" s="589"/>
      <c r="DO38" s="589"/>
      <c r="DP38" s="589"/>
      <c r="DQ38" s="589"/>
      <c r="DR38" s="589"/>
      <c r="DS38" s="589"/>
      <c r="DT38" s="589"/>
      <c r="DU38" s="589"/>
      <c r="DV38" s="590"/>
      <c r="DW38" s="611">
        <v>9.6</v>
      </c>
      <c r="DX38" s="612"/>
      <c r="DY38" s="612"/>
      <c r="DZ38" s="612"/>
      <c r="EA38" s="612"/>
      <c r="EB38" s="612"/>
      <c r="EC38" s="613"/>
    </row>
    <row r="39" spans="2:133" ht="11.25" customHeight="1" x14ac:dyDescent="0.2">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19701</v>
      </c>
      <c r="CS39" s="607"/>
      <c r="CT39" s="607"/>
      <c r="CU39" s="607"/>
      <c r="CV39" s="607"/>
      <c r="CW39" s="607"/>
      <c r="CX39" s="607"/>
      <c r="CY39" s="608"/>
      <c r="CZ39" s="591">
        <v>0</v>
      </c>
      <c r="DA39" s="609"/>
      <c r="DB39" s="609"/>
      <c r="DC39" s="610"/>
      <c r="DD39" s="594" t="s">
        <v>317</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1646043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934896</v>
      </c>
      <c r="CS40" s="589"/>
      <c r="CT40" s="589"/>
      <c r="CU40" s="589"/>
      <c r="CV40" s="589"/>
      <c r="CW40" s="589"/>
      <c r="CX40" s="589"/>
      <c r="CY40" s="590"/>
      <c r="CZ40" s="591">
        <v>1.5</v>
      </c>
      <c r="DA40" s="609"/>
      <c r="DB40" s="609"/>
      <c r="DC40" s="610"/>
      <c r="DD40" s="594">
        <v>14896</v>
      </c>
      <c r="DE40" s="589"/>
      <c r="DF40" s="589"/>
      <c r="DG40" s="589"/>
      <c r="DH40" s="589"/>
      <c r="DI40" s="589"/>
      <c r="DJ40" s="589"/>
      <c r="DK40" s="590"/>
      <c r="DL40" s="594">
        <v>14780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2917119</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276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2">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13825272</v>
      </c>
      <c r="CS42" s="589"/>
      <c r="CT42" s="589"/>
      <c r="CU42" s="589"/>
      <c r="CV42" s="589"/>
      <c r="CW42" s="589"/>
      <c r="CX42" s="589"/>
      <c r="CY42" s="590"/>
      <c r="CZ42" s="591">
        <v>22.7</v>
      </c>
      <c r="DA42" s="592"/>
      <c r="DB42" s="592"/>
      <c r="DC42" s="593"/>
      <c r="DD42" s="594">
        <v>4105999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2">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155066</v>
      </c>
      <c r="CS43" s="607"/>
      <c r="CT43" s="607"/>
      <c r="CU43" s="607"/>
      <c r="CV43" s="607"/>
      <c r="CW43" s="607"/>
      <c r="CX43" s="607"/>
      <c r="CY43" s="608"/>
      <c r="CZ43" s="591">
        <v>0.3</v>
      </c>
      <c r="DA43" s="609"/>
      <c r="DB43" s="609"/>
      <c r="DC43" s="610"/>
      <c r="DD43" s="594">
        <v>155066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2">
      <c r="B44" s="192" t="s">
        <v>335</v>
      </c>
      <c r="CD44" s="601" t="s">
        <v>286</v>
      </c>
      <c r="CE44" s="602"/>
      <c r="CF44" s="585" t="s">
        <v>336</v>
      </c>
      <c r="CG44" s="586"/>
      <c r="CH44" s="586"/>
      <c r="CI44" s="586"/>
      <c r="CJ44" s="586"/>
      <c r="CK44" s="586"/>
      <c r="CL44" s="586"/>
      <c r="CM44" s="586"/>
      <c r="CN44" s="586"/>
      <c r="CO44" s="586"/>
      <c r="CP44" s="586"/>
      <c r="CQ44" s="587"/>
      <c r="CR44" s="588">
        <v>13824262</v>
      </c>
      <c r="CS44" s="589"/>
      <c r="CT44" s="589"/>
      <c r="CU44" s="589"/>
      <c r="CV44" s="589"/>
      <c r="CW44" s="589"/>
      <c r="CX44" s="589"/>
      <c r="CY44" s="590"/>
      <c r="CZ44" s="591">
        <v>22.7</v>
      </c>
      <c r="DA44" s="592"/>
      <c r="DB44" s="592"/>
      <c r="DC44" s="593"/>
      <c r="DD44" s="594">
        <v>4105738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2">
      <c r="CD45" s="603"/>
      <c r="CE45" s="604"/>
      <c r="CF45" s="585" t="s">
        <v>337</v>
      </c>
      <c r="CG45" s="586"/>
      <c r="CH45" s="586"/>
      <c r="CI45" s="586"/>
      <c r="CJ45" s="586"/>
      <c r="CK45" s="586"/>
      <c r="CL45" s="586"/>
      <c r="CM45" s="586"/>
      <c r="CN45" s="586"/>
      <c r="CO45" s="586"/>
      <c r="CP45" s="586"/>
      <c r="CQ45" s="587"/>
      <c r="CR45" s="588">
        <v>7741828</v>
      </c>
      <c r="CS45" s="607"/>
      <c r="CT45" s="607"/>
      <c r="CU45" s="607"/>
      <c r="CV45" s="607"/>
      <c r="CW45" s="607"/>
      <c r="CX45" s="607"/>
      <c r="CY45" s="608"/>
      <c r="CZ45" s="591">
        <v>12.7</v>
      </c>
      <c r="DA45" s="609"/>
      <c r="DB45" s="609"/>
      <c r="DC45" s="610"/>
      <c r="DD45" s="594">
        <v>479864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2">
      <c r="CD46" s="603"/>
      <c r="CE46" s="604"/>
      <c r="CF46" s="585" t="s">
        <v>338</v>
      </c>
      <c r="CG46" s="586"/>
      <c r="CH46" s="586"/>
      <c r="CI46" s="586"/>
      <c r="CJ46" s="586"/>
      <c r="CK46" s="586"/>
      <c r="CL46" s="586"/>
      <c r="CM46" s="586"/>
      <c r="CN46" s="586"/>
      <c r="CO46" s="586"/>
      <c r="CP46" s="586"/>
      <c r="CQ46" s="587"/>
      <c r="CR46" s="588">
        <v>5622302</v>
      </c>
      <c r="CS46" s="589"/>
      <c r="CT46" s="589"/>
      <c r="CU46" s="589"/>
      <c r="CV46" s="589"/>
      <c r="CW46" s="589"/>
      <c r="CX46" s="589"/>
      <c r="CY46" s="590"/>
      <c r="CZ46" s="591">
        <v>9.1999999999999993</v>
      </c>
      <c r="DA46" s="592"/>
      <c r="DB46" s="592"/>
      <c r="DC46" s="593"/>
      <c r="DD46" s="594">
        <v>3596144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2">
      <c r="CD47" s="603"/>
      <c r="CE47" s="604"/>
      <c r="CF47" s="585" t="s">
        <v>339</v>
      </c>
      <c r="CG47" s="586"/>
      <c r="CH47" s="586"/>
      <c r="CI47" s="586"/>
      <c r="CJ47" s="586"/>
      <c r="CK47" s="586"/>
      <c r="CL47" s="586"/>
      <c r="CM47" s="586"/>
      <c r="CN47" s="586"/>
      <c r="CO47" s="586"/>
      <c r="CP47" s="586"/>
      <c r="CQ47" s="587"/>
      <c r="CR47" s="588">
        <v>1010</v>
      </c>
      <c r="CS47" s="607"/>
      <c r="CT47" s="607"/>
      <c r="CU47" s="607"/>
      <c r="CV47" s="607"/>
      <c r="CW47" s="607"/>
      <c r="CX47" s="607"/>
      <c r="CY47" s="608"/>
      <c r="CZ47" s="591">
        <v>0</v>
      </c>
      <c r="DA47" s="609"/>
      <c r="DB47" s="609"/>
      <c r="DC47" s="610"/>
      <c r="DD47" s="594">
        <v>261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0.8" x14ac:dyDescent="0.2">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2">
      <c r="CD49" s="569" t="s">
        <v>341</v>
      </c>
      <c r="CE49" s="570"/>
      <c r="CF49" s="570"/>
      <c r="CG49" s="570"/>
      <c r="CH49" s="570"/>
      <c r="CI49" s="570"/>
      <c r="CJ49" s="570"/>
      <c r="CK49" s="570"/>
      <c r="CL49" s="570"/>
      <c r="CM49" s="570"/>
      <c r="CN49" s="570"/>
      <c r="CO49" s="570"/>
      <c r="CP49" s="570"/>
      <c r="CQ49" s="571"/>
      <c r="CR49" s="572">
        <v>61021920</v>
      </c>
      <c r="CS49" s="573"/>
      <c r="CT49" s="573"/>
      <c r="CU49" s="573"/>
      <c r="CV49" s="573"/>
      <c r="CW49" s="573"/>
      <c r="CX49" s="573"/>
      <c r="CY49" s="574"/>
      <c r="CZ49" s="575">
        <v>100</v>
      </c>
      <c r="DA49" s="576"/>
      <c r="DB49" s="576"/>
      <c r="DC49" s="577"/>
      <c r="DD49" s="578">
        <v>37223164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0.8" hidden="1" x14ac:dyDescent="0.2"/>
    <row r="51" spans="82:133" ht="10.8" hidden="1" x14ac:dyDescent="0.2"/>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Q20" sqref="Q20:U20"/>
    </sheetView>
  </sheetViews>
  <sheetFormatPr defaultColWidth="0" defaultRowHeight="13.2" zeroHeight="1" x14ac:dyDescent="0.2"/>
  <cols>
    <col min="1" max="130" width="2.77734375" style="240" customWidth="1"/>
    <col min="131" max="131" width="1.66406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343</v>
      </c>
      <c r="DK2" s="1104"/>
      <c r="DL2" s="1104"/>
      <c r="DM2" s="1104"/>
      <c r="DN2" s="1104"/>
      <c r="DO2" s="1105"/>
      <c r="DP2" s="200"/>
      <c r="DQ2" s="1103" t="s">
        <v>344</v>
      </c>
      <c r="DR2" s="1104"/>
      <c r="DS2" s="1104"/>
      <c r="DT2" s="1104"/>
      <c r="DU2" s="1104"/>
      <c r="DV2" s="1104"/>
      <c r="DW2" s="1104"/>
      <c r="DX2" s="1104"/>
      <c r="DY2" s="1104"/>
      <c r="DZ2" s="1105"/>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6"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1" t="s">
        <v>361</v>
      </c>
      <c r="DH5" s="1092"/>
      <c r="DI5" s="1092"/>
      <c r="DJ5" s="1092"/>
      <c r="DK5" s="1093"/>
      <c r="DL5" s="1091" t="s">
        <v>362</v>
      </c>
      <c r="DM5" s="1092"/>
      <c r="DN5" s="1092"/>
      <c r="DO5" s="1092"/>
      <c r="DP5" s="1093"/>
      <c r="DQ5" s="997" t="s">
        <v>363</v>
      </c>
      <c r="DR5" s="998"/>
      <c r="DS5" s="998"/>
      <c r="DT5" s="998"/>
      <c r="DU5" s="999"/>
      <c r="DV5" s="997" t="s">
        <v>354</v>
      </c>
      <c r="DW5" s="998"/>
      <c r="DX5" s="998"/>
      <c r="DY5" s="998"/>
      <c r="DZ5" s="1013"/>
      <c r="EA5" s="205"/>
    </row>
    <row r="6" spans="1:131" s="206" customFormat="1" ht="26.25" customHeight="1" thickBot="1" x14ac:dyDescent="0.25">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7"/>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4"/>
      <c r="DH6" s="1095"/>
      <c r="DI6" s="1095"/>
      <c r="DJ6" s="1095"/>
      <c r="DK6" s="1096"/>
      <c r="DL6" s="1094"/>
      <c r="DM6" s="1095"/>
      <c r="DN6" s="1095"/>
      <c r="DO6" s="1095"/>
      <c r="DP6" s="1096"/>
      <c r="DQ6" s="1000"/>
      <c r="DR6" s="1001"/>
      <c r="DS6" s="1001"/>
      <c r="DT6" s="1001"/>
      <c r="DU6" s="1002"/>
      <c r="DV6" s="1000"/>
      <c r="DW6" s="1001"/>
      <c r="DX6" s="1001"/>
      <c r="DY6" s="1001"/>
      <c r="DZ6" s="1014"/>
      <c r="EA6" s="205"/>
    </row>
    <row r="7" spans="1:131" s="206" customFormat="1" ht="26.25" customHeight="1" thickTop="1" x14ac:dyDescent="0.2">
      <c r="A7" s="209">
        <v>1</v>
      </c>
      <c r="B7" s="1046" t="s">
        <v>364</v>
      </c>
      <c r="C7" s="1047"/>
      <c r="D7" s="1047"/>
      <c r="E7" s="1047"/>
      <c r="F7" s="1047"/>
      <c r="G7" s="1047"/>
      <c r="H7" s="1047"/>
      <c r="I7" s="1047"/>
      <c r="J7" s="1047"/>
      <c r="K7" s="1047"/>
      <c r="L7" s="1047"/>
      <c r="M7" s="1047"/>
      <c r="N7" s="1047"/>
      <c r="O7" s="1047"/>
      <c r="P7" s="1048"/>
      <c r="Q7" s="1097">
        <v>63037</v>
      </c>
      <c r="R7" s="1098"/>
      <c r="S7" s="1098"/>
      <c r="T7" s="1098"/>
      <c r="U7" s="1098"/>
      <c r="V7" s="1098">
        <v>60937</v>
      </c>
      <c r="W7" s="1098"/>
      <c r="X7" s="1098"/>
      <c r="Y7" s="1098"/>
      <c r="Z7" s="1098"/>
      <c r="AA7" s="1098">
        <v>2099</v>
      </c>
      <c r="AB7" s="1098"/>
      <c r="AC7" s="1098"/>
      <c r="AD7" s="1098"/>
      <c r="AE7" s="1099"/>
      <c r="AF7" s="1100">
        <v>1920</v>
      </c>
      <c r="AG7" s="1101"/>
      <c r="AH7" s="1101"/>
      <c r="AI7" s="1101"/>
      <c r="AJ7" s="1102"/>
      <c r="AK7" s="1087">
        <v>2903</v>
      </c>
      <c r="AL7" s="1088"/>
      <c r="AM7" s="1088"/>
      <c r="AN7" s="1088"/>
      <c r="AO7" s="1088"/>
      <c r="AP7" s="1088">
        <v>56417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10" t="s">
        <v>540</v>
      </c>
      <c r="BT7" s="1011"/>
      <c r="BU7" s="1011"/>
      <c r="BV7" s="1011"/>
      <c r="BW7" s="1011"/>
      <c r="BX7" s="1011"/>
      <c r="BY7" s="1011"/>
      <c r="BZ7" s="1011"/>
      <c r="CA7" s="1011"/>
      <c r="CB7" s="1011"/>
      <c r="CC7" s="1011"/>
      <c r="CD7" s="1011"/>
      <c r="CE7" s="1011"/>
      <c r="CF7" s="1011"/>
      <c r="CG7" s="1012"/>
      <c r="CH7" s="1084">
        <v>11</v>
      </c>
      <c r="CI7" s="1085"/>
      <c r="CJ7" s="1085"/>
      <c r="CK7" s="1085"/>
      <c r="CL7" s="1086"/>
      <c r="CM7" s="1084">
        <v>418</v>
      </c>
      <c r="CN7" s="1085"/>
      <c r="CO7" s="1085"/>
      <c r="CP7" s="1085"/>
      <c r="CQ7" s="1086"/>
      <c r="CR7" s="1084">
        <v>280</v>
      </c>
      <c r="CS7" s="1085"/>
      <c r="CT7" s="1085"/>
      <c r="CU7" s="1085"/>
      <c r="CV7" s="1086"/>
      <c r="CW7" s="1084">
        <v>1</v>
      </c>
      <c r="CX7" s="1085"/>
      <c r="CY7" s="1085"/>
      <c r="CZ7" s="1085"/>
      <c r="DA7" s="1086"/>
      <c r="DB7" s="1084" t="s">
        <v>317</v>
      </c>
      <c r="DC7" s="1085"/>
      <c r="DD7" s="1085"/>
      <c r="DE7" s="1085"/>
      <c r="DF7" s="1086"/>
      <c r="DG7" s="1084" t="s">
        <v>317</v>
      </c>
      <c r="DH7" s="1085"/>
      <c r="DI7" s="1085"/>
      <c r="DJ7" s="1085"/>
      <c r="DK7" s="1086"/>
      <c r="DL7" s="1084" t="s">
        <v>317</v>
      </c>
      <c r="DM7" s="1085"/>
      <c r="DN7" s="1085"/>
      <c r="DO7" s="1085"/>
      <c r="DP7" s="1086"/>
      <c r="DQ7" s="1084" t="s">
        <v>317</v>
      </c>
      <c r="DR7" s="1085"/>
      <c r="DS7" s="1085"/>
      <c r="DT7" s="1085"/>
      <c r="DU7" s="1086"/>
      <c r="DV7" s="1108"/>
      <c r="DW7" s="1109"/>
      <c r="DX7" s="1109"/>
      <c r="DY7" s="1109"/>
      <c r="DZ7" s="1110"/>
      <c r="EA7" s="205"/>
    </row>
    <row r="8" spans="1:131" s="206" customFormat="1" ht="26.25" customHeight="1" x14ac:dyDescent="0.2">
      <c r="A8" s="212">
        <v>2</v>
      </c>
      <c r="B8" s="1033" t="s">
        <v>365</v>
      </c>
      <c r="C8" s="1034"/>
      <c r="D8" s="1034"/>
      <c r="E8" s="1034"/>
      <c r="F8" s="1034"/>
      <c r="G8" s="1034"/>
      <c r="H8" s="1034"/>
      <c r="I8" s="1034"/>
      <c r="J8" s="1034"/>
      <c r="K8" s="1034"/>
      <c r="L8" s="1034"/>
      <c r="M8" s="1034"/>
      <c r="N8" s="1034"/>
      <c r="O8" s="1034"/>
      <c r="P8" s="1035"/>
      <c r="Q8" s="1039">
        <v>118</v>
      </c>
      <c r="R8" s="1040"/>
      <c r="S8" s="1040"/>
      <c r="T8" s="1040"/>
      <c r="U8" s="1040"/>
      <c r="V8" s="1040">
        <v>117</v>
      </c>
      <c r="W8" s="1040"/>
      <c r="X8" s="1040"/>
      <c r="Y8" s="1040"/>
      <c r="Z8" s="1040"/>
      <c r="AA8" s="1040">
        <v>1</v>
      </c>
      <c r="AB8" s="1040"/>
      <c r="AC8" s="1040"/>
      <c r="AD8" s="1040"/>
      <c r="AE8" s="1041"/>
      <c r="AF8" s="1015">
        <v>1</v>
      </c>
      <c r="AG8" s="1016"/>
      <c r="AH8" s="1016"/>
      <c r="AI8" s="1016"/>
      <c r="AJ8" s="1017"/>
      <c r="AK8" s="1082">
        <v>99</v>
      </c>
      <c r="AL8" s="1083"/>
      <c r="AM8" s="1083"/>
      <c r="AN8" s="1083"/>
      <c r="AO8" s="1083"/>
      <c r="AP8" s="1083">
        <v>369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5</v>
      </c>
      <c r="CI8" s="986"/>
      <c r="CJ8" s="986"/>
      <c r="CK8" s="986"/>
      <c r="CL8" s="987"/>
      <c r="CM8" s="985">
        <v>1006</v>
      </c>
      <c r="CN8" s="986"/>
      <c r="CO8" s="986"/>
      <c r="CP8" s="986"/>
      <c r="CQ8" s="987"/>
      <c r="CR8" s="985">
        <v>280</v>
      </c>
      <c r="CS8" s="986"/>
      <c r="CT8" s="986"/>
      <c r="CU8" s="986"/>
      <c r="CV8" s="987"/>
      <c r="CW8" s="985">
        <v>70</v>
      </c>
      <c r="CX8" s="986"/>
      <c r="CY8" s="986"/>
      <c r="CZ8" s="986"/>
      <c r="DA8" s="987"/>
      <c r="DB8" s="985" t="s">
        <v>317</v>
      </c>
      <c r="DC8" s="986"/>
      <c r="DD8" s="986"/>
      <c r="DE8" s="986"/>
      <c r="DF8" s="987"/>
      <c r="DG8" s="985" t="s">
        <v>317</v>
      </c>
      <c r="DH8" s="986"/>
      <c r="DI8" s="986"/>
      <c r="DJ8" s="986"/>
      <c r="DK8" s="987"/>
      <c r="DL8" s="985" t="s">
        <v>317</v>
      </c>
      <c r="DM8" s="986"/>
      <c r="DN8" s="986"/>
      <c r="DO8" s="986"/>
      <c r="DP8" s="987"/>
      <c r="DQ8" s="985" t="s">
        <v>317</v>
      </c>
      <c r="DR8" s="986"/>
      <c r="DS8" s="986"/>
      <c r="DT8" s="986"/>
      <c r="DU8" s="987"/>
      <c r="DV8" s="988"/>
      <c r="DW8" s="989"/>
      <c r="DX8" s="989"/>
      <c r="DY8" s="989"/>
      <c r="DZ8" s="990"/>
      <c r="EA8" s="205"/>
    </row>
    <row r="9" spans="1:131" s="206" customFormat="1" ht="26.25" customHeight="1" x14ac:dyDescent="0.2">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542</v>
      </c>
      <c r="BT9" s="1011"/>
      <c r="BU9" s="1011"/>
      <c r="BV9" s="1011"/>
      <c r="BW9" s="1011"/>
      <c r="BX9" s="1011"/>
      <c r="BY9" s="1011"/>
      <c r="BZ9" s="1011"/>
      <c r="CA9" s="1011"/>
      <c r="CB9" s="1011"/>
      <c r="CC9" s="1011"/>
      <c r="CD9" s="1011"/>
      <c r="CE9" s="1011"/>
      <c r="CF9" s="1011"/>
      <c r="CG9" s="1012"/>
      <c r="CH9" s="985">
        <v>28</v>
      </c>
      <c r="CI9" s="986"/>
      <c r="CJ9" s="986"/>
      <c r="CK9" s="986"/>
      <c r="CL9" s="987"/>
      <c r="CM9" s="985">
        <v>166</v>
      </c>
      <c r="CN9" s="986"/>
      <c r="CO9" s="986"/>
      <c r="CP9" s="986"/>
      <c r="CQ9" s="987"/>
      <c r="CR9" s="985">
        <v>20</v>
      </c>
      <c r="CS9" s="986"/>
      <c r="CT9" s="986"/>
      <c r="CU9" s="986"/>
      <c r="CV9" s="987"/>
      <c r="CW9" s="985" t="s">
        <v>317</v>
      </c>
      <c r="CX9" s="986"/>
      <c r="CY9" s="986"/>
      <c r="CZ9" s="986"/>
      <c r="DA9" s="987"/>
      <c r="DB9" s="985" t="s">
        <v>317</v>
      </c>
      <c r="DC9" s="986"/>
      <c r="DD9" s="986"/>
      <c r="DE9" s="986"/>
      <c r="DF9" s="987"/>
      <c r="DG9" s="985" t="s">
        <v>317</v>
      </c>
      <c r="DH9" s="986"/>
      <c r="DI9" s="986"/>
      <c r="DJ9" s="986"/>
      <c r="DK9" s="987"/>
      <c r="DL9" s="985" t="s">
        <v>317</v>
      </c>
      <c r="DM9" s="986"/>
      <c r="DN9" s="986"/>
      <c r="DO9" s="986"/>
      <c r="DP9" s="987"/>
      <c r="DQ9" s="985" t="s">
        <v>317</v>
      </c>
      <c r="DR9" s="986"/>
      <c r="DS9" s="986"/>
      <c r="DT9" s="986"/>
      <c r="DU9" s="987"/>
      <c r="DV9" s="988"/>
      <c r="DW9" s="989"/>
      <c r="DX9" s="989"/>
      <c r="DY9" s="989"/>
      <c r="DZ9" s="990"/>
      <c r="EA9" s="205"/>
    </row>
    <row r="10" spans="1:131" s="206" customFormat="1" ht="26.25" customHeight="1" x14ac:dyDescent="0.2">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543</v>
      </c>
      <c r="BT10" s="1011"/>
      <c r="BU10" s="1011"/>
      <c r="BV10" s="1011"/>
      <c r="BW10" s="1011"/>
      <c r="BX10" s="1011"/>
      <c r="BY10" s="1011"/>
      <c r="BZ10" s="1011"/>
      <c r="CA10" s="1011"/>
      <c r="CB10" s="1011"/>
      <c r="CC10" s="1011"/>
      <c r="CD10" s="1011"/>
      <c r="CE10" s="1011"/>
      <c r="CF10" s="1011"/>
      <c r="CG10" s="1012"/>
      <c r="CH10" s="985">
        <v>1771</v>
      </c>
      <c r="CI10" s="986"/>
      <c r="CJ10" s="986"/>
      <c r="CK10" s="986"/>
      <c r="CL10" s="987"/>
      <c r="CM10" s="985">
        <v>-24543</v>
      </c>
      <c r="CN10" s="986"/>
      <c r="CO10" s="986"/>
      <c r="CP10" s="986"/>
      <c r="CQ10" s="987"/>
      <c r="CR10" s="985">
        <v>12459</v>
      </c>
      <c r="CS10" s="986"/>
      <c r="CT10" s="986"/>
      <c r="CU10" s="986"/>
      <c r="CV10" s="987"/>
      <c r="CW10" s="985">
        <v>164</v>
      </c>
      <c r="CX10" s="986"/>
      <c r="CY10" s="986"/>
      <c r="CZ10" s="986"/>
      <c r="DA10" s="987"/>
      <c r="DB10" s="985" t="s">
        <v>317</v>
      </c>
      <c r="DC10" s="986"/>
      <c r="DD10" s="986"/>
      <c r="DE10" s="986"/>
      <c r="DF10" s="987"/>
      <c r="DG10" s="985" t="s">
        <v>317</v>
      </c>
      <c r="DH10" s="986"/>
      <c r="DI10" s="986"/>
      <c r="DJ10" s="986"/>
      <c r="DK10" s="987"/>
      <c r="DL10" s="985" t="s">
        <v>317</v>
      </c>
      <c r="DM10" s="986"/>
      <c r="DN10" s="986"/>
      <c r="DO10" s="986"/>
      <c r="DP10" s="987"/>
      <c r="DQ10" s="985" t="s">
        <v>317</v>
      </c>
      <c r="DR10" s="986"/>
      <c r="DS10" s="986"/>
      <c r="DT10" s="986"/>
      <c r="DU10" s="987"/>
      <c r="DV10" s="988"/>
      <c r="DW10" s="989"/>
      <c r="DX10" s="989"/>
      <c r="DY10" s="989"/>
      <c r="DZ10" s="990"/>
      <c r="EA10" s="205"/>
    </row>
    <row r="11" spans="1:131" s="206" customFormat="1" ht="26.25" customHeight="1" x14ac:dyDescent="0.2">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2">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2">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2">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2">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2">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2">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2">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2">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2">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5">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2">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5">
      <c r="A23" s="215" t="s">
        <v>367</v>
      </c>
      <c r="B23" s="940" t="s">
        <v>368</v>
      </c>
      <c r="C23" s="941"/>
      <c r="D23" s="941"/>
      <c r="E23" s="941"/>
      <c r="F23" s="941"/>
      <c r="G23" s="941"/>
      <c r="H23" s="941"/>
      <c r="I23" s="941"/>
      <c r="J23" s="941"/>
      <c r="K23" s="941"/>
      <c r="L23" s="941"/>
      <c r="M23" s="941"/>
      <c r="N23" s="941"/>
      <c r="O23" s="941"/>
      <c r="P23" s="942"/>
      <c r="Q23" s="1064">
        <v>63155</v>
      </c>
      <c r="R23" s="1065"/>
      <c r="S23" s="1065"/>
      <c r="T23" s="1065"/>
      <c r="U23" s="1065"/>
      <c r="V23" s="1065">
        <v>61054</v>
      </c>
      <c r="W23" s="1065"/>
      <c r="X23" s="1065"/>
      <c r="Y23" s="1065"/>
      <c r="Z23" s="1065"/>
      <c r="AA23" s="1065">
        <v>2100</v>
      </c>
      <c r="AB23" s="1065"/>
      <c r="AC23" s="1065"/>
      <c r="AD23" s="1065"/>
      <c r="AE23" s="1066"/>
      <c r="AF23" s="1067">
        <v>1921</v>
      </c>
      <c r="AG23" s="1065"/>
      <c r="AH23" s="1065"/>
      <c r="AI23" s="1065"/>
      <c r="AJ23" s="1068"/>
      <c r="AK23" s="1069"/>
      <c r="AL23" s="1070"/>
      <c r="AM23" s="1070"/>
      <c r="AN23" s="1070"/>
      <c r="AO23" s="1070"/>
      <c r="AP23" s="1065">
        <v>56786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2">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5">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2">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5">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2">
      <c r="A28" s="217">
        <v>1</v>
      </c>
      <c r="B28" s="1046" t="s">
        <v>379</v>
      </c>
      <c r="C28" s="1047"/>
      <c r="D28" s="1047"/>
      <c r="E28" s="1047"/>
      <c r="F28" s="1047"/>
      <c r="G28" s="1047"/>
      <c r="H28" s="1047"/>
      <c r="I28" s="1047"/>
      <c r="J28" s="1047"/>
      <c r="K28" s="1047"/>
      <c r="L28" s="1047"/>
      <c r="M28" s="1047"/>
      <c r="N28" s="1047"/>
      <c r="O28" s="1047"/>
      <c r="P28" s="1048"/>
      <c r="Q28" s="1049">
        <v>20083</v>
      </c>
      <c r="R28" s="1050"/>
      <c r="S28" s="1050"/>
      <c r="T28" s="1050"/>
      <c r="U28" s="1050"/>
      <c r="V28" s="1050">
        <v>19252</v>
      </c>
      <c r="W28" s="1050"/>
      <c r="X28" s="1050"/>
      <c r="Y28" s="1050"/>
      <c r="Z28" s="1050"/>
      <c r="AA28" s="1050">
        <v>831</v>
      </c>
      <c r="AB28" s="1050"/>
      <c r="AC28" s="1050"/>
      <c r="AD28" s="1050"/>
      <c r="AE28" s="1051"/>
      <c r="AF28" s="1052">
        <v>831</v>
      </c>
      <c r="AG28" s="1050"/>
      <c r="AH28" s="1050"/>
      <c r="AI28" s="1050"/>
      <c r="AJ28" s="1053"/>
      <c r="AK28" s="1054">
        <v>1646</v>
      </c>
      <c r="AL28" s="1042"/>
      <c r="AM28" s="1042"/>
      <c r="AN28" s="1042"/>
      <c r="AO28" s="1042"/>
      <c r="AP28" s="1042" t="s">
        <v>529</v>
      </c>
      <c r="AQ28" s="1042"/>
      <c r="AR28" s="1042"/>
      <c r="AS28" s="1042"/>
      <c r="AT28" s="1042"/>
      <c r="AU28" s="1042" t="s">
        <v>529</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2">
      <c r="A29" s="217">
        <v>2</v>
      </c>
      <c r="B29" s="1033" t="s">
        <v>380</v>
      </c>
      <c r="C29" s="1034"/>
      <c r="D29" s="1034"/>
      <c r="E29" s="1034"/>
      <c r="F29" s="1034"/>
      <c r="G29" s="1034"/>
      <c r="H29" s="1034"/>
      <c r="I29" s="1034"/>
      <c r="J29" s="1034"/>
      <c r="K29" s="1034"/>
      <c r="L29" s="1034"/>
      <c r="M29" s="1034"/>
      <c r="N29" s="1034"/>
      <c r="O29" s="1034"/>
      <c r="P29" s="1035"/>
      <c r="Q29" s="1039">
        <v>9583</v>
      </c>
      <c r="R29" s="1040"/>
      <c r="S29" s="1040"/>
      <c r="T29" s="1040"/>
      <c r="U29" s="1040"/>
      <c r="V29" s="1040">
        <v>9453</v>
      </c>
      <c r="W29" s="1040"/>
      <c r="X29" s="1040"/>
      <c r="Y29" s="1040"/>
      <c r="Z29" s="1040"/>
      <c r="AA29" s="1040">
        <v>130</v>
      </c>
      <c r="AB29" s="1040"/>
      <c r="AC29" s="1040"/>
      <c r="AD29" s="1040"/>
      <c r="AE29" s="1041"/>
      <c r="AF29" s="1015">
        <v>130</v>
      </c>
      <c r="AG29" s="1016"/>
      <c r="AH29" s="1016"/>
      <c r="AI29" s="1016"/>
      <c r="AJ29" s="1017"/>
      <c r="AK29" s="976">
        <v>1499</v>
      </c>
      <c r="AL29" s="967"/>
      <c r="AM29" s="967"/>
      <c r="AN29" s="967"/>
      <c r="AO29" s="967"/>
      <c r="AP29" s="967" t="s">
        <v>529</v>
      </c>
      <c r="AQ29" s="967"/>
      <c r="AR29" s="967"/>
      <c r="AS29" s="967"/>
      <c r="AT29" s="967"/>
      <c r="AU29" s="967" t="s">
        <v>529</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2">
      <c r="A30" s="217">
        <v>3</v>
      </c>
      <c r="B30" s="1033" t="s">
        <v>381</v>
      </c>
      <c r="C30" s="1034"/>
      <c r="D30" s="1034"/>
      <c r="E30" s="1034"/>
      <c r="F30" s="1034"/>
      <c r="G30" s="1034"/>
      <c r="H30" s="1034"/>
      <c r="I30" s="1034"/>
      <c r="J30" s="1034"/>
      <c r="K30" s="1034"/>
      <c r="L30" s="1034"/>
      <c r="M30" s="1034"/>
      <c r="N30" s="1034"/>
      <c r="O30" s="1034"/>
      <c r="P30" s="1035"/>
      <c r="Q30" s="1039">
        <v>1757</v>
      </c>
      <c r="R30" s="1040"/>
      <c r="S30" s="1040"/>
      <c r="T30" s="1040"/>
      <c r="U30" s="1040"/>
      <c r="V30" s="1040">
        <v>1749</v>
      </c>
      <c r="W30" s="1040"/>
      <c r="X30" s="1040"/>
      <c r="Y30" s="1040"/>
      <c r="Z30" s="1040"/>
      <c r="AA30" s="1040">
        <v>8</v>
      </c>
      <c r="AB30" s="1040"/>
      <c r="AC30" s="1040"/>
      <c r="AD30" s="1040"/>
      <c r="AE30" s="1041"/>
      <c r="AF30" s="1015">
        <v>8</v>
      </c>
      <c r="AG30" s="1016"/>
      <c r="AH30" s="1016"/>
      <c r="AI30" s="1016"/>
      <c r="AJ30" s="1017"/>
      <c r="AK30" s="976">
        <v>270</v>
      </c>
      <c r="AL30" s="967"/>
      <c r="AM30" s="967"/>
      <c r="AN30" s="967"/>
      <c r="AO30" s="967"/>
      <c r="AP30" s="967" t="s">
        <v>529</v>
      </c>
      <c r="AQ30" s="967"/>
      <c r="AR30" s="967"/>
      <c r="AS30" s="967"/>
      <c r="AT30" s="967"/>
      <c r="AU30" s="967" t="s">
        <v>529</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2">
      <c r="A31" s="217">
        <v>4</v>
      </c>
      <c r="B31" s="1033" t="s">
        <v>382</v>
      </c>
      <c r="C31" s="1034"/>
      <c r="D31" s="1034"/>
      <c r="E31" s="1034"/>
      <c r="F31" s="1034"/>
      <c r="G31" s="1034"/>
      <c r="H31" s="1034"/>
      <c r="I31" s="1034"/>
      <c r="J31" s="1034"/>
      <c r="K31" s="1034"/>
      <c r="L31" s="1034"/>
      <c r="M31" s="1034"/>
      <c r="N31" s="1034"/>
      <c r="O31" s="1034"/>
      <c r="P31" s="1035"/>
      <c r="Q31" s="1039">
        <v>3738</v>
      </c>
      <c r="R31" s="1040"/>
      <c r="S31" s="1040"/>
      <c r="T31" s="1040"/>
      <c r="U31" s="1040"/>
      <c r="V31" s="1040">
        <v>3599</v>
      </c>
      <c r="W31" s="1040"/>
      <c r="X31" s="1040"/>
      <c r="Y31" s="1040"/>
      <c r="Z31" s="1040"/>
      <c r="AA31" s="1040">
        <v>139</v>
      </c>
      <c r="AB31" s="1040"/>
      <c r="AC31" s="1040"/>
      <c r="AD31" s="1040"/>
      <c r="AE31" s="1041"/>
      <c r="AF31" s="1015">
        <v>2743</v>
      </c>
      <c r="AG31" s="1016"/>
      <c r="AH31" s="1016"/>
      <c r="AI31" s="1016"/>
      <c r="AJ31" s="1017"/>
      <c r="AK31" s="976">
        <v>32</v>
      </c>
      <c r="AL31" s="967"/>
      <c r="AM31" s="967"/>
      <c r="AN31" s="967"/>
      <c r="AO31" s="967"/>
      <c r="AP31" s="967">
        <v>12251</v>
      </c>
      <c r="AQ31" s="967"/>
      <c r="AR31" s="967"/>
      <c r="AS31" s="967"/>
      <c r="AT31" s="967"/>
      <c r="AU31" s="967" t="s">
        <v>529</v>
      </c>
      <c r="AV31" s="967"/>
      <c r="AW31" s="967"/>
      <c r="AX31" s="967"/>
      <c r="AY31" s="967"/>
      <c r="AZ31" s="1038" t="s">
        <v>529</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2">
      <c r="A32" s="217">
        <v>5</v>
      </c>
      <c r="B32" s="1033" t="s">
        <v>384</v>
      </c>
      <c r="C32" s="1034"/>
      <c r="D32" s="1034"/>
      <c r="E32" s="1034"/>
      <c r="F32" s="1034"/>
      <c r="G32" s="1034"/>
      <c r="H32" s="1034"/>
      <c r="I32" s="1034"/>
      <c r="J32" s="1034"/>
      <c r="K32" s="1034"/>
      <c r="L32" s="1034"/>
      <c r="M32" s="1034"/>
      <c r="N32" s="1034"/>
      <c r="O32" s="1034"/>
      <c r="P32" s="1035"/>
      <c r="Q32" s="1039">
        <v>3240</v>
      </c>
      <c r="R32" s="1040"/>
      <c r="S32" s="1040"/>
      <c r="T32" s="1040"/>
      <c r="U32" s="1040"/>
      <c r="V32" s="1040">
        <v>3285</v>
      </c>
      <c r="W32" s="1040"/>
      <c r="X32" s="1040"/>
      <c r="Y32" s="1040"/>
      <c r="Z32" s="1040"/>
      <c r="AA32" s="1040">
        <v>-46</v>
      </c>
      <c r="AB32" s="1040"/>
      <c r="AC32" s="1040"/>
      <c r="AD32" s="1040"/>
      <c r="AE32" s="1041"/>
      <c r="AF32" s="1015">
        <v>287</v>
      </c>
      <c r="AG32" s="1016"/>
      <c r="AH32" s="1016"/>
      <c r="AI32" s="1016"/>
      <c r="AJ32" s="1017"/>
      <c r="AK32" s="976">
        <v>647</v>
      </c>
      <c r="AL32" s="967"/>
      <c r="AM32" s="967"/>
      <c r="AN32" s="967"/>
      <c r="AO32" s="967"/>
      <c r="AP32" s="967">
        <v>9003</v>
      </c>
      <c r="AQ32" s="967"/>
      <c r="AR32" s="967"/>
      <c r="AS32" s="967"/>
      <c r="AT32" s="967"/>
      <c r="AU32" s="967">
        <v>6403</v>
      </c>
      <c r="AV32" s="967"/>
      <c r="AW32" s="967"/>
      <c r="AX32" s="967"/>
      <c r="AY32" s="967"/>
      <c r="AZ32" s="1038" t="s">
        <v>529</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2">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2">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2">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2">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2">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2">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2">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2">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2">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2">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2">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2">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2">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2">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2">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2">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2">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2">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2">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2">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2">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2">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2">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2">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2">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2">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2">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2">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5">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2">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5">
      <c r="A63" s="215" t="s">
        <v>367</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3999</v>
      </c>
      <c r="AG63" s="955"/>
      <c r="AH63" s="955"/>
      <c r="AI63" s="955"/>
      <c r="AJ63" s="1026"/>
      <c r="AK63" s="1027"/>
      <c r="AL63" s="959"/>
      <c r="AM63" s="959"/>
      <c r="AN63" s="959"/>
      <c r="AO63" s="959"/>
      <c r="AP63" s="955">
        <v>21254</v>
      </c>
      <c r="AQ63" s="955"/>
      <c r="AR63" s="955"/>
      <c r="AS63" s="955"/>
      <c r="AT63" s="955"/>
      <c r="AU63" s="955">
        <v>6403</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5">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2">
      <c r="A66" s="991" t="s">
        <v>388</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5">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2">
      <c r="A68" s="209">
        <v>1</v>
      </c>
      <c r="B68" s="981" t="s">
        <v>530</v>
      </c>
      <c r="C68" s="982"/>
      <c r="D68" s="982"/>
      <c r="E68" s="982"/>
      <c r="F68" s="982"/>
      <c r="G68" s="982"/>
      <c r="H68" s="982"/>
      <c r="I68" s="982"/>
      <c r="J68" s="982"/>
      <c r="K68" s="982"/>
      <c r="L68" s="982"/>
      <c r="M68" s="982"/>
      <c r="N68" s="982"/>
      <c r="O68" s="982"/>
      <c r="P68" s="983"/>
      <c r="Q68" s="984">
        <v>1442</v>
      </c>
      <c r="R68" s="978"/>
      <c r="S68" s="978"/>
      <c r="T68" s="978"/>
      <c r="U68" s="978"/>
      <c r="V68" s="978">
        <v>1166</v>
      </c>
      <c r="W68" s="978"/>
      <c r="X68" s="978"/>
      <c r="Y68" s="978"/>
      <c r="Z68" s="978"/>
      <c r="AA68" s="978">
        <v>276</v>
      </c>
      <c r="AB68" s="978"/>
      <c r="AC68" s="978"/>
      <c r="AD68" s="978"/>
      <c r="AE68" s="978"/>
      <c r="AF68" s="978">
        <v>276</v>
      </c>
      <c r="AG68" s="978"/>
      <c r="AH68" s="978"/>
      <c r="AI68" s="978"/>
      <c r="AJ68" s="978"/>
      <c r="AK68" s="978" t="s">
        <v>529</v>
      </c>
      <c r="AL68" s="978"/>
      <c r="AM68" s="978"/>
      <c r="AN68" s="978"/>
      <c r="AO68" s="978"/>
      <c r="AP68" s="978">
        <v>661</v>
      </c>
      <c r="AQ68" s="978"/>
      <c r="AR68" s="978"/>
      <c r="AS68" s="978"/>
      <c r="AT68" s="978"/>
      <c r="AU68" s="978">
        <v>132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2">
      <c r="A69" s="212">
        <v>2</v>
      </c>
      <c r="B69" s="970" t="s">
        <v>531</v>
      </c>
      <c r="C69" s="971"/>
      <c r="D69" s="971"/>
      <c r="E69" s="971"/>
      <c r="F69" s="971"/>
      <c r="G69" s="971"/>
      <c r="H69" s="971"/>
      <c r="I69" s="971"/>
      <c r="J69" s="971"/>
      <c r="K69" s="971"/>
      <c r="L69" s="971"/>
      <c r="M69" s="971"/>
      <c r="N69" s="971"/>
      <c r="O69" s="971"/>
      <c r="P69" s="972"/>
      <c r="Q69" s="973">
        <v>12290</v>
      </c>
      <c r="R69" s="967"/>
      <c r="S69" s="967"/>
      <c r="T69" s="967"/>
      <c r="U69" s="967"/>
      <c r="V69" s="967">
        <v>8972</v>
      </c>
      <c r="W69" s="967"/>
      <c r="X69" s="967"/>
      <c r="Y69" s="967"/>
      <c r="Z69" s="967"/>
      <c r="AA69" s="967">
        <v>3318</v>
      </c>
      <c r="AB69" s="967"/>
      <c r="AC69" s="967"/>
      <c r="AD69" s="967"/>
      <c r="AE69" s="967"/>
      <c r="AF69" s="967">
        <v>11207</v>
      </c>
      <c r="AG69" s="967"/>
      <c r="AH69" s="967"/>
      <c r="AI69" s="967"/>
      <c r="AJ69" s="967"/>
      <c r="AK69" s="967" t="s">
        <v>529</v>
      </c>
      <c r="AL69" s="967"/>
      <c r="AM69" s="967"/>
      <c r="AN69" s="967"/>
      <c r="AO69" s="967"/>
      <c r="AP69" s="967">
        <v>40665</v>
      </c>
      <c r="AQ69" s="967"/>
      <c r="AR69" s="967"/>
      <c r="AS69" s="967"/>
      <c r="AT69" s="967"/>
      <c r="AU69" s="967">
        <v>12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2">
      <c r="A70" s="212">
        <v>3</v>
      </c>
      <c r="B70" s="970" t="s">
        <v>532</v>
      </c>
      <c r="C70" s="971"/>
      <c r="D70" s="971"/>
      <c r="E70" s="971"/>
      <c r="F70" s="971"/>
      <c r="G70" s="971"/>
      <c r="H70" s="971"/>
      <c r="I70" s="971"/>
      <c r="J70" s="971"/>
      <c r="K70" s="971"/>
      <c r="L70" s="971"/>
      <c r="M70" s="971"/>
      <c r="N70" s="971"/>
      <c r="O70" s="971"/>
      <c r="P70" s="972"/>
      <c r="Q70" s="973">
        <v>27388</v>
      </c>
      <c r="R70" s="967"/>
      <c r="S70" s="967"/>
      <c r="T70" s="967"/>
      <c r="U70" s="967"/>
      <c r="V70" s="967">
        <v>26658</v>
      </c>
      <c r="W70" s="967"/>
      <c r="X70" s="967"/>
      <c r="Y70" s="967"/>
      <c r="Z70" s="967"/>
      <c r="AA70" s="967">
        <v>730</v>
      </c>
      <c r="AB70" s="967"/>
      <c r="AC70" s="967"/>
      <c r="AD70" s="967"/>
      <c r="AE70" s="967"/>
      <c r="AF70" s="967">
        <v>730</v>
      </c>
      <c r="AG70" s="967"/>
      <c r="AH70" s="967"/>
      <c r="AI70" s="967"/>
      <c r="AJ70" s="967"/>
      <c r="AK70" s="967">
        <v>3640</v>
      </c>
      <c r="AL70" s="967"/>
      <c r="AM70" s="967"/>
      <c r="AN70" s="967"/>
      <c r="AO70" s="967"/>
      <c r="AP70" s="967" t="s">
        <v>539</v>
      </c>
      <c r="AQ70" s="967"/>
      <c r="AR70" s="967"/>
      <c r="AS70" s="967"/>
      <c r="AT70" s="967"/>
      <c r="AU70" s="967" t="s">
        <v>539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2">
      <c r="A71" s="212">
        <v>4</v>
      </c>
      <c r="B71" s="970" t="s">
        <v>533</v>
      </c>
      <c r="C71" s="971"/>
      <c r="D71" s="971"/>
      <c r="E71" s="971"/>
      <c r="F71" s="971"/>
      <c r="G71" s="971"/>
      <c r="H71" s="971"/>
      <c r="I71" s="971"/>
      <c r="J71" s="971"/>
      <c r="K71" s="971"/>
      <c r="L71" s="971"/>
      <c r="M71" s="971"/>
      <c r="N71" s="971"/>
      <c r="O71" s="971"/>
      <c r="P71" s="972"/>
      <c r="Q71" s="973">
        <v>170</v>
      </c>
      <c r="R71" s="967"/>
      <c r="S71" s="967"/>
      <c r="T71" s="967"/>
      <c r="U71" s="967"/>
      <c r="V71" s="967">
        <v>118</v>
      </c>
      <c r="W71" s="967"/>
      <c r="X71" s="967"/>
      <c r="Y71" s="967"/>
      <c r="Z71" s="967"/>
      <c r="AA71" s="967">
        <v>52</v>
      </c>
      <c r="AB71" s="967"/>
      <c r="AC71" s="967"/>
      <c r="AD71" s="967"/>
      <c r="AE71" s="967"/>
      <c r="AF71" s="967">
        <v>52</v>
      </c>
      <c r="AG71" s="967"/>
      <c r="AH71" s="967"/>
      <c r="AI71" s="967"/>
      <c r="AJ71" s="967"/>
      <c r="AK71" s="967" t="s">
        <v>529</v>
      </c>
      <c r="AL71" s="967"/>
      <c r="AM71" s="967"/>
      <c r="AN71" s="967"/>
      <c r="AO71" s="967"/>
      <c r="AP71" s="967" t="s">
        <v>539</v>
      </c>
      <c r="AQ71" s="967"/>
      <c r="AR71" s="967"/>
      <c r="AS71" s="967"/>
      <c r="AT71" s="967"/>
      <c r="AU71" s="967" t="s">
        <v>539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2">
      <c r="A72" s="212">
        <v>5</v>
      </c>
      <c r="B72" s="970" t="s">
        <v>534</v>
      </c>
      <c r="C72" s="971"/>
      <c r="D72" s="971"/>
      <c r="E72" s="971"/>
      <c r="F72" s="971"/>
      <c r="G72" s="971"/>
      <c r="H72" s="971"/>
      <c r="I72" s="971"/>
      <c r="J72" s="971"/>
      <c r="K72" s="971"/>
      <c r="L72" s="971"/>
      <c r="M72" s="971"/>
      <c r="N72" s="971"/>
      <c r="O72" s="971"/>
      <c r="P72" s="972"/>
      <c r="Q72" s="973">
        <v>109</v>
      </c>
      <c r="R72" s="967"/>
      <c r="S72" s="967"/>
      <c r="T72" s="967"/>
      <c r="U72" s="967"/>
      <c r="V72" s="967">
        <v>101</v>
      </c>
      <c r="W72" s="967"/>
      <c r="X72" s="967"/>
      <c r="Y72" s="967"/>
      <c r="Z72" s="967"/>
      <c r="AA72" s="967">
        <v>8</v>
      </c>
      <c r="AB72" s="967"/>
      <c r="AC72" s="967"/>
      <c r="AD72" s="967"/>
      <c r="AE72" s="967"/>
      <c r="AF72" s="967">
        <v>8</v>
      </c>
      <c r="AG72" s="967"/>
      <c r="AH72" s="967"/>
      <c r="AI72" s="967"/>
      <c r="AJ72" s="967"/>
      <c r="AK72" s="967">
        <v>2</v>
      </c>
      <c r="AL72" s="967"/>
      <c r="AM72" s="967"/>
      <c r="AN72" s="967"/>
      <c r="AO72" s="967"/>
      <c r="AP72" s="967" t="s">
        <v>539</v>
      </c>
      <c r="AQ72" s="967"/>
      <c r="AR72" s="967"/>
      <c r="AS72" s="967"/>
      <c r="AT72" s="967"/>
      <c r="AU72" s="967" t="s">
        <v>539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2">
      <c r="A73" s="212">
        <v>6</v>
      </c>
      <c r="B73" s="970" t="s">
        <v>535</v>
      </c>
      <c r="C73" s="971"/>
      <c r="D73" s="971"/>
      <c r="E73" s="971"/>
      <c r="F73" s="971"/>
      <c r="G73" s="971"/>
      <c r="H73" s="971"/>
      <c r="I73" s="971"/>
      <c r="J73" s="971"/>
      <c r="K73" s="971"/>
      <c r="L73" s="971"/>
      <c r="M73" s="971"/>
      <c r="N73" s="971"/>
      <c r="O73" s="971"/>
      <c r="P73" s="972"/>
      <c r="Q73" s="973">
        <v>129</v>
      </c>
      <c r="R73" s="967"/>
      <c r="S73" s="967"/>
      <c r="T73" s="967"/>
      <c r="U73" s="967"/>
      <c r="V73" s="967">
        <v>96</v>
      </c>
      <c r="W73" s="967"/>
      <c r="X73" s="967"/>
      <c r="Y73" s="967"/>
      <c r="Z73" s="967"/>
      <c r="AA73" s="967">
        <v>33</v>
      </c>
      <c r="AB73" s="967"/>
      <c r="AC73" s="967"/>
      <c r="AD73" s="967"/>
      <c r="AE73" s="967"/>
      <c r="AF73" s="967">
        <v>33</v>
      </c>
      <c r="AG73" s="967"/>
      <c r="AH73" s="967"/>
      <c r="AI73" s="967"/>
      <c r="AJ73" s="967"/>
      <c r="AK73" s="967" t="s">
        <v>529</v>
      </c>
      <c r="AL73" s="967"/>
      <c r="AM73" s="967"/>
      <c r="AN73" s="967"/>
      <c r="AO73" s="967"/>
      <c r="AP73" s="967" t="s">
        <v>539</v>
      </c>
      <c r="AQ73" s="967"/>
      <c r="AR73" s="967"/>
      <c r="AS73" s="967"/>
      <c r="AT73" s="967"/>
      <c r="AU73" s="967" t="s">
        <v>539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2">
      <c r="A74" s="212">
        <v>7</v>
      </c>
      <c r="B74" s="970" t="s">
        <v>536</v>
      </c>
      <c r="C74" s="971"/>
      <c r="D74" s="971"/>
      <c r="E74" s="971"/>
      <c r="F74" s="971"/>
      <c r="G74" s="971"/>
      <c r="H74" s="971"/>
      <c r="I74" s="971"/>
      <c r="J74" s="971"/>
      <c r="K74" s="971"/>
      <c r="L74" s="971"/>
      <c r="M74" s="971"/>
      <c r="N74" s="971"/>
      <c r="O74" s="971"/>
      <c r="P74" s="972"/>
      <c r="Q74" s="973">
        <v>13</v>
      </c>
      <c r="R74" s="967"/>
      <c r="S74" s="967"/>
      <c r="T74" s="967"/>
      <c r="U74" s="967"/>
      <c r="V74" s="967">
        <v>12</v>
      </c>
      <c r="W74" s="967"/>
      <c r="X74" s="967"/>
      <c r="Y74" s="967"/>
      <c r="Z74" s="967"/>
      <c r="AA74" s="967">
        <v>1</v>
      </c>
      <c r="AB74" s="967"/>
      <c r="AC74" s="967"/>
      <c r="AD74" s="967"/>
      <c r="AE74" s="967"/>
      <c r="AF74" s="967">
        <v>1</v>
      </c>
      <c r="AG74" s="967"/>
      <c r="AH74" s="967"/>
      <c r="AI74" s="967"/>
      <c r="AJ74" s="967"/>
      <c r="AK74" s="967">
        <v>1</v>
      </c>
      <c r="AL74" s="967"/>
      <c r="AM74" s="967"/>
      <c r="AN74" s="967"/>
      <c r="AO74" s="967"/>
      <c r="AP74" s="967" t="s">
        <v>539</v>
      </c>
      <c r="AQ74" s="967"/>
      <c r="AR74" s="967"/>
      <c r="AS74" s="967"/>
      <c r="AT74" s="967"/>
      <c r="AU74" s="967" t="s">
        <v>539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2">
      <c r="A75" s="212">
        <v>8</v>
      </c>
      <c r="B75" s="970" t="s">
        <v>537</v>
      </c>
      <c r="C75" s="971"/>
      <c r="D75" s="971"/>
      <c r="E75" s="971"/>
      <c r="F75" s="971"/>
      <c r="G75" s="971"/>
      <c r="H75" s="971"/>
      <c r="I75" s="971"/>
      <c r="J75" s="971"/>
      <c r="K75" s="971"/>
      <c r="L75" s="971"/>
      <c r="M75" s="971"/>
      <c r="N75" s="971"/>
      <c r="O75" s="971"/>
      <c r="P75" s="972"/>
      <c r="Q75" s="974">
        <v>4356</v>
      </c>
      <c r="R75" s="975"/>
      <c r="S75" s="975"/>
      <c r="T75" s="975"/>
      <c r="U75" s="976"/>
      <c r="V75" s="977">
        <v>4210</v>
      </c>
      <c r="W75" s="975"/>
      <c r="X75" s="975"/>
      <c r="Y75" s="975"/>
      <c r="Z75" s="976"/>
      <c r="AA75" s="977">
        <v>146</v>
      </c>
      <c r="AB75" s="975"/>
      <c r="AC75" s="975"/>
      <c r="AD75" s="975"/>
      <c r="AE75" s="976"/>
      <c r="AF75" s="977">
        <v>146</v>
      </c>
      <c r="AG75" s="975"/>
      <c r="AH75" s="975"/>
      <c r="AI75" s="975"/>
      <c r="AJ75" s="976"/>
      <c r="AK75" s="977">
        <v>57</v>
      </c>
      <c r="AL75" s="975"/>
      <c r="AM75" s="975"/>
      <c r="AN75" s="975"/>
      <c r="AO75" s="976"/>
      <c r="AP75" s="977" t="s">
        <v>539</v>
      </c>
      <c r="AQ75" s="975"/>
      <c r="AR75" s="975"/>
      <c r="AS75" s="975"/>
      <c r="AT75" s="976"/>
      <c r="AU75" s="977" t="s">
        <v>539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2">
      <c r="A76" s="212">
        <v>9</v>
      </c>
      <c r="B76" s="970" t="s">
        <v>538</v>
      </c>
      <c r="C76" s="971"/>
      <c r="D76" s="971"/>
      <c r="E76" s="971"/>
      <c r="F76" s="971"/>
      <c r="G76" s="971"/>
      <c r="H76" s="971"/>
      <c r="I76" s="971"/>
      <c r="J76" s="971"/>
      <c r="K76" s="971"/>
      <c r="L76" s="971"/>
      <c r="M76" s="971"/>
      <c r="N76" s="971"/>
      <c r="O76" s="971"/>
      <c r="P76" s="972"/>
      <c r="Q76" s="974">
        <v>511440</v>
      </c>
      <c r="R76" s="975"/>
      <c r="S76" s="975"/>
      <c r="T76" s="975"/>
      <c r="U76" s="976"/>
      <c r="V76" s="977">
        <v>496039</v>
      </c>
      <c r="W76" s="975"/>
      <c r="X76" s="975"/>
      <c r="Y76" s="975"/>
      <c r="Z76" s="976"/>
      <c r="AA76" s="977">
        <v>15401</v>
      </c>
      <c r="AB76" s="975"/>
      <c r="AC76" s="975"/>
      <c r="AD76" s="975"/>
      <c r="AE76" s="976"/>
      <c r="AF76" s="977">
        <v>15401</v>
      </c>
      <c r="AG76" s="975"/>
      <c r="AH76" s="975"/>
      <c r="AI76" s="975"/>
      <c r="AJ76" s="976"/>
      <c r="AK76" s="977">
        <v>5746</v>
      </c>
      <c r="AL76" s="975"/>
      <c r="AM76" s="975"/>
      <c r="AN76" s="975"/>
      <c r="AO76" s="976"/>
      <c r="AP76" s="977" t="s">
        <v>539</v>
      </c>
      <c r="AQ76" s="975"/>
      <c r="AR76" s="975"/>
      <c r="AS76" s="975"/>
      <c r="AT76" s="976"/>
      <c r="AU76" s="977" t="s">
        <v>539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2">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2">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2">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2">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2">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2">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2">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2">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2">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2">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2">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5">
      <c r="A88" s="215" t="s">
        <v>367</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27854</v>
      </c>
      <c r="AG88" s="955"/>
      <c r="AH88" s="955"/>
      <c r="AI88" s="955"/>
      <c r="AJ88" s="955"/>
      <c r="AK88" s="959"/>
      <c r="AL88" s="959"/>
      <c r="AM88" s="959"/>
      <c r="AN88" s="959"/>
      <c r="AO88" s="959"/>
      <c r="AP88" s="955">
        <v>41326</v>
      </c>
      <c r="AQ88" s="955"/>
      <c r="AR88" s="955"/>
      <c r="AS88" s="955"/>
      <c r="AT88" s="955"/>
      <c r="AU88" s="955">
        <v>144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13039</v>
      </c>
      <c r="CS102" s="947"/>
      <c r="CT102" s="947"/>
      <c r="CU102" s="947"/>
      <c r="CV102" s="948"/>
      <c r="CW102" s="946">
        <v>235</v>
      </c>
      <c r="CX102" s="947"/>
      <c r="CY102" s="947"/>
      <c r="CZ102" s="947"/>
      <c r="DA102" s="948"/>
      <c r="DB102" s="946" t="s">
        <v>544</v>
      </c>
      <c r="DC102" s="947"/>
      <c r="DD102" s="947"/>
      <c r="DE102" s="947"/>
      <c r="DF102" s="948"/>
      <c r="DG102" s="946" t="s">
        <v>544</v>
      </c>
      <c r="DH102" s="947"/>
      <c r="DI102" s="947"/>
      <c r="DJ102" s="947"/>
      <c r="DK102" s="948"/>
      <c r="DL102" s="946" t="s">
        <v>544</v>
      </c>
      <c r="DM102" s="947"/>
      <c r="DN102" s="947"/>
      <c r="DO102" s="947"/>
      <c r="DP102" s="948"/>
      <c r="DQ102" s="946" t="s">
        <v>544</v>
      </c>
      <c r="DR102" s="947"/>
      <c r="DS102" s="947"/>
      <c r="DT102" s="947"/>
      <c r="DU102" s="948"/>
      <c r="DV102" s="929"/>
      <c r="DW102" s="930"/>
      <c r="DX102" s="930"/>
      <c r="DY102" s="930"/>
      <c r="DZ102" s="931"/>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2">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x14ac:dyDescent="0.2">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6085871</v>
      </c>
      <c r="AB110" s="873"/>
      <c r="AC110" s="873"/>
      <c r="AD110" s="873"/>
      <c r="AE110" s="874"/>
      <c r="AF110" s="875">
        <v>6034283</v>
      </c>
      <c r="AG110" s="873"/>
      <c r="AH110" s="873"/>
      <c r="AI110" s="873"/>
      <c r="AJ110" s="874"/>
      <c r="AK110" s="875">
        <v>5911846</v>
      </c>
      <c r="AL110" s="873"/>
      <c r="AM110" s="873"/>
      <c r="AN110" s="873"/>
      <c r="AO110" s="874"/>
      <c r="AP110" s="876">
        <v>21.2</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53493902</v>
      </c>
      <c r="BR110" s="800"/>
      <c r="BS110" s="800"/>
      <c r="BT110" s="800"/>
      <c r="BU110" s="800"/>
      <c r="BV110" s="800">
        <v>53558961</v>
      </c>
      <c r="BW110" s="800"/>
      <c r="BX110" s="800"/>
      <c r="BY110" s="800"/>
      <c r="BZ110" s="800"/>
      <c r="CA110" s="800">
        <v>56786902</v>
      </c>
      <c r="CB110" s="800"/>
      <c r="CC110" s="800"/>
      <c r="CD110" s="800"/>
      <c r="CE110" s="800"/>
      <c r="CF110" s="861">
        <v>203.2</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1641031</v>
      </c>
      <c r="DH110" s="800"/>
      <c r="DI110" s="800"/>
      <c r="DJ110" s="800"/>
      <c r="DK110" s="800"/>
      <c r="DL110" s="800">
        <v>1520355</v>
      </c>
      <c r="DM110" s="800"/>
      <c r="DN110" s="800"/>
      <c r="DO110" s="800"/>
      <c r="DP110" s="800"/>
      <c r="DQ110" s="800">
        <v>1396948</v>
      </c>
      <c r="DR110" s="800"/>
      <c r="DS110" s="800"/>
      <c r="DT110" s="800"/>
      <c r="DU110" s="800"/>
      <c r="DV110" s="801">
        <v>5</v>
      </c>
      <c r="DW110" s="801"/>
      <c r="DX110" s="801"/>
      <c r="DY110" s="801"/>
      <c r="DZ110" s="802"/>
    </row>
    <row r="111" spans="1:131" s="197" customFormat="1" ht="26.25" customHeight="1" x14ac:dyDescent="0.2">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4399321</v>
      </c>
      <c r="BR111" s="771"/>
      <c r="BS111" s="771"/>
      <c r="BT111" s="771"/>
      <c r="BU111" s="771"/>
      <c r="BV111" s="771">
        <v>3799077</v>
      </c>
      <c r="BW111" s="771"/>
      <c r="BX111" s="771"/>
      <c r="BY111" s="771"/>
      <c r="BZ111" s="771"/>
      <c r="CA111" s="771">
        <v>3402748</v>
      </c>
      <c r="CB111" s="771"/>
      <c r="CC111" s="771"/>
      <c r="CD111" s="771"/>
      <c r="CE111" s="771"/>
      <c r="CF111" s="848">
        <v>12.2</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2459502</v>
      </c>
      <c r="DH111" s="771"/>
      <c r="DI111" s="771"/>
      <c r="DJ111" s="771"/>
      <c r="DK111" s="771"/>
      <c r="DL111" s="771">
        <v>2208515</v>
      </c>
      <c r="DM111" s="771"/>
      <c r="DN111" s="771"/>
      <c r="DO111" s="771"/>
      <c r="DP111" s="771"/>
      <c r="DQ111" s="771">
        <v>1944012</v>
      </c>
      <c r="DR111" s="771"/>
      <c r="DS111" s="771"/>
      <c r="DT111" s="771"/>
      <c r="DU111" s="771"/>
      <c r="DV111" s="823">
        <v>7</v>
      </c>
      <c r="DW111" s="823"/>
      <c r="DX111" s="823"/>
      <c r="DY111" s="823"/>
      <c r="DZ111" s="824"/>
    </row>
    <row r="112" spans="1:131" s="197" customFormat="1" ht="26.25" customHeight="1" x14ac:dyDescent="0.2">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10345976</v>
      </c>
      <c r="BR112" s="771"/>
      <c r="BS112" s="771"/>
      <c r="BT112" s="771"/>
      <c r="BU112" s="771"/>
      <c r="BV112" s="771">
        <v>10295321</v>
      </c>
      <c r="BW112" s="771"/>
      <c r="BX112" s="771"/>
      <c r="BY112" s="771"/>
      <c r="BZ112" s="771"/>
      <c r="CA112" s="771">
        <v>1485484</v>
      </c>
      <c r="CB112" s="771"/>
      <c r="CC112" s="771"/>
      <c r="CD112" s="771"/>
      <c r="CE112" s="771"/>
      <c r="CF112" s="848">
        <v>5.3</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2">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497096</v>
      </c>
      <c r="AB113" s="909"/>
      <c r="AC113" s="909"/>
      <c r="AD113" s="909"/>
      <c r="AE113" s="910"/>
      <c r="AF113" s="911">
        <v>500577</v>
      </c>
      <c r="AG113" s="909"/>
      <c r="AH113" s="909"/>
      <c r="AI113" s="909"/>
      <c r="AJ113" s="910"/>
      <c r="AK113" s="911">
        <v>463161</v>
      </c>
      <c r="AL113" s="909"/>
      <c r="AM113" s="909"/>
      <c r="AN113" s="909"/>
      <c r="AO113" s="910"/>
      <c r="AP113" s="912">
        <v>1.7</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197664</v>
      </c>
      <c r="BR113" s="771"/>
      <c r="BS113" s="771"/>
      <c r="BT113" s="771"/>
      <c r="BU113" s="771"/>
      <c r="BV113" s="771">
        <v>171129</v>
      </c>
      <c r="BW113" s="771"/>
      <c r="BX113" s="771"/>
      <c r="BY113" s="771"/>
      <c r="BZ113" s="771"/>
      <c r="CA113" s="771">
        <v>144366</v>
      </c>
      <c r="CB113" s="771"/>
      <c r="CC113" s="771"/>
      <c r="CD113" s="771"/>
      <c r="CE113" s="771"/>
      <c r="CF113" s="848">
        <v>0.5</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2">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21560</v>
      </c>
      <c r="AB114" s="784"/>
      <c r="AC114" s="784"/>
      <c r="AD114" s="784"/>
      <c r="AE114" s="785"/>
      <c r="AF114" s="786">
        <v>27060</v>
      </c>
      <c r="AG114" s="784"/>
      <c r="AH114" s="784"/>
      <c r="AI114" s="784"/>
      <c r="AJ114" s="785"/>
      <c r="AK114" s="786">
        <v>26874</v>
      </c>
      <c r="AL114" s="784"/>
      <c r="AM114" s="784"/>
      <c r="AN114" s="784"/>
      <c r="AO114" s="785"/>
      <c r="AP114" s="754">
        <v>0.1</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9720247</v>
      </c>
      <c r="BR114" s="771"/>
      <c r="BS114" s="771"/>
      <c r="BT114" s="771"/>
      <c r="BU114" s="771"/>
      <c r="BV114" s="771">
        <v>9333033</v>
      </c>
      <c r="BW114" s="771"/>
      <c r="BX114" s="771"/>
      <c r="BY114" s="771"/>
      <c r="BZ114" s="771"/>
      <c r="CA114" s="771">
        <v>8429246</v>
      </c>
      <c r="CB114" s="771"/>
      <c r="CC114" s="771"/>
      <c r="CD114" s="771"/>
      <c r="CE114" s="771"/>
      <c r="CF114" s="848">
        <v>30.2</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2">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758598</v>
      </c>
      <c r="AB115" s="909"/>
      <c r="AC115" s="909"/>
      <c r="AD115" s="909"/>
      <c r="AE115" s="910"/>
      <c r="AF115" s="911">
        <v>507788</v>
      </c>
      <c r="AG115" s="909"/>
      <c r="AH115" s="909"/>
      <c r="AI115" s="909"/>
      <c r="AJ115" s="910"/>
      <c r="AK115" s="911">
        <v>466513</v>
      </c>
      <c r="AL115" s="909"/>
      <c r="AM115" s="909"/>
      <c r="AN115" s="909"/>
      <c r="AO115" s="910"/>
      <c r="AP115" s="912">
        <v>1.7</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2913</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298788</v>
      </c>
      <c r="DH115" s="784"/>
      <c r="DI115" s="784"/>
      <c r="DJ115" s="784"/>
      <c r="DK115" s="785"/>
      <c r="DL115" s="786">
        <v>70207</v>
      </c>
      <c r="DM115" s="784"/>
      <c r="DN115" s="784"/>
      <c r="DO115" s="784"/>
      <c r="DP115" s="785"/>
      <c r="DQ115" s="786">
        <v>61788</v>
      </c>
      <c r="DR115" s="784"/>
      <c r="DS115" s="784"/>
      <c r="DT115" s="784"/>
      <c r="DU115" s="785"/>
      <c r="DV115" s="754">
        <v>0.2</v>
      </c>
      <c r="DW115" s="755"/>
      <c r="DX115" s="755"/>
      <c r="DY115" s="755"/>
      <c r="DZ115" s="756"/>
    </row>
    <row r="116" spans="1:130" s="197" customFormat="1" ht="26.25" customHeight="1" x14ac:dyDescent="0.2">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2">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7363125</v>
      </c>
      <c r="AB117" s="895"/>
      <c r="AC117" s="895"/>
      <c r="AD117" s="895"/>
      <c r="AE117" s="896"/>
      <c r="AF117" s="898">
        <v>7069708</v>
      </c>
      <c r="AG117" s="895"/>
      <c r="AH117" s="895"/>
      <c r="AI117" s="895"/>
      <c r="AJ117" s="896"/>
      <c r="AK117" s="898">
        <v>6868394</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2">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428</v>
      </c>
      <c r="BP118" s="838"/>
      <c r="BQ118" s="857">
        <v>78160023</v>
      </c>
      <c r="BR118" s="858"/>
      <c r="BS118" s="858"/>
      <c r="BT118" s="858"/>
      <c r="BU118" s="858"/>
      <c r="BV118" s="858">
        <v>77157521</v>
      </c>
      <c r="BW118" s="858"/>
      <c r="BX118" s="858"/>
      <c r="BY118" s="858"/>
      <c r="BZ118" s="858"/>
      <c r="CA118" s="858">
        <v>70248746</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2">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455500</v>
      </c>
      <c r="AB119" s="873"/>
      <c r="AC119" s="873"/>
      <c r="AD119" s="873"/>
      <c r="AE119" s="874"/>
      <c r="AF119" s="875">
        <v>153343</v>
      </c>
      <c r="AG119" s="873"/>
      <c r="AH119" s="873"/>
      <c r="AI119" s="873"/>
      <c r="AJ119" s="874"/>
      <c r="AK119" s="875">
        <v>153474</v>
      </c>
      <c r="AL119" s="873"/>
      <c r="AM119" s="873"/>
      <c r="AN119" s="873"/>
      <c r="AO119" s="874"/>
      <c r="AP119" s="876">
        <v>0.5</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3705830</v>
      </c>
      <c r="BR119" s="800"/>
      <c r="BS119" s="800"/>
      <c r="BT119" s="800"/>
      <c r="BU119" s="800"/>
      <c r="BV119" s="800">
        <v>3502942</v>
      </c>
      <c r="BW119" s="800"/>
      <c r="BX119" s="800"/>
      <c r="BY119" s="800"/>
      <c r="BZ119" s="800"/>
      <c r="CA119" s="800">
        <v>2326253</v>
      </c>
      <c r="CB119" s="800"/>
      <c r="CC119" s="800"/>
      <c r="CD119" s="800"/>
      <c r="CE119" s="800"/>
      <c r="CF119" s="861">
        <v>8.3000000000000007</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2">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279964</v>
      </c>
      <c r="AB120" s="784"/>
      <c r="AC120" s="784"/>
      <c r="AD120" s="784"/>
      <c r="AE120" s="785"/>
      <c r="AF120" s="786">
        <v>312896</v>
      </c>
      <c r="AG120" s="784"/>
      <c r="AH120" s="784"/>
      <c r="AI120" s="784"/>
      <c r="AJ120" s="785"/>
      <c r="AK120" s="786">
        <v>313039</v>
      </c>
      <c r="AL120" s="784"/>
      <c r="AM120" s="784"/>
      <c r="AN120" s="784"/>
      <c r="AO120" s="785"/>
      <c r="AP120" s="754">
        <v>1.1000000000000001</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16104649</v>
      </c>
      <c r="BR120" s="771"/>
      <c r="BS120" s="771"/>
      <c r="BT120" s="771"/>
      <c r="BU120" s="771"/>
      <c r="BV120" s="771">
        <v>16125670</v>
      </c>
      <c r="BW120" s="771"/>
      <c r="BX120" s="771"/>
      <c r="BY120" s="771"/>
      <c r="BZ120" s="771"/>
      <c r="CA120" s="771">
        <v>9197094</v>
      </c>
      <c r="CB120" s="771"/>
      <c r="CC120" s="771"/>
      <c r="CD120" s="771"/>
      <c r="CE120" s="771"/>
      <c r="CF120" s="848">
        <v>32.9</v>
      </c>
      <c r="CG120" s="849"/>
      <c r="CH120" s="849"/>
      <c r="CI120" s="849"/>
      <c r="CJ120" s="849"/>
      <c r="CK120" s="850" t="s">
        <v>434</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10345976</v>
      </c>
      <c r="DH120" s="800"/>
      <c r="DI120" s="800"/>
      <c r="DJ120" s="800"/>
      <c r="DK120" s="800"/>
      <c r="DL120" s="800">
        <v>10295321</v>
      </c>
      <c r="DM120" s="800"/>
      <c r="DN120" s="800"/>
      <c r="DO120" s="800"/>
      <c r="DP120" s="800"/>
      <c r="DQ120" s="800">
        <v>1485484</v>
      </c>
      <c r="DR120" s="800"/>
      <c r="DS120" s="800"/>
      <c r="DT120" s="800"/>
      <c r="DU120" s="800"/>
      <c r="DV120" s="801">
        <v>5.3</v>
      </c>
      <c r="DW120" s="801"/>
      <c r="DX120" s="801"/>
      <c r="DY120" s="801"/>
      <c r="DZ120" s="802"/>
    </row>
    <row r="121" spans="1:130" s="197" customFormat="1" ht="26.25" customHeight="1" x14ac:dyDescent="0.2">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36932629</v>
      </c>
      <c r="BR121" s="858"/>
      <c r="BS121" s="858"/>
      <c r="BT121" s="858"/>
      <c r="BU121" s="858"/>
      <c r="BV121" s="858">
        <v>37474042</v>
      </c>
      <c r="BW121" s="858"/>
      <c r="BX121" s="858"/>
      <c r="BY121" s="858"/>
      <c r="BZ121" s="858"/>
      <c r="CA121" s="858">
        <v>38094005</v>
      </c>
      <c r="CB121" s="858"/>
      <c r="CC121" s="858"/>
      <c r="CD121" s="858"/>
      <c r="CE121" s="858"/>
      <c r="CF121" s="859">
        <v>136.30000000000001</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x14ac:dyDescent="0.2">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437</v>
      </c>
      <c r="BP122" s="838"/>
      <c r="BQ122" s="839">
        <v>56743108</v>
      </c>
      <c r="BR122" s="840"/>
      <c r="BS122" s="840"/>
      <c r="BT122" s="840"/>
      <c r="BU122" s="840"/>
      <c r="BV122" s="840">
        <v>57102654</v>
      </c>
      <c r="BW122" s="840"/>
      <c r="BX122" s="840"/>
      <c r="BY122" s="840"/>
      <c r="BZ122" s="840"/>
      <c r="CA122" s="840">
        <v>49617352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5">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438</v>
      </c>
      <c r="AB123" s="784"/>
      <c r="AC123" s="784"/>
      <c r="AD123" s="784"/>
      <c r="AE123" s="785"/>
      <c r="AF123" s="786" t="s">
        <v>438</v>
      </c>
      <c r="AG123" s="784"/>
      <c r="AH123" s="784"/>
      <c r="AI123" s="784"/>
      <c r="AJ123" s="785"/>
      <c r="AK123" s="786" t="s">
        <v>438</v>
      </c>
      <c r="AL123" s="784"/>
      <c r="AM123" s="784"/>
      <c r="AN123" s="784"/>
      <c r="AO123" s="785"/>
      <c r="AP123" s="754" t="s">
        <v>438</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76.599999999999994</v>
      </c>
      <c r="BR123" s="832"/>
      <c r="BS123" s="832"/>
      <c r="BT123" s="832"/>
      <c r="BU123" s="832"/>
      <c r="BV123" s="832">
        <v>70.900000000000006</v>
      </c>
      <c r="BW123" s="832"/>
      <c r="BX123" s="832"/>
      <c r="BY123" s="832"/>
      <c r="BZ123" s="832"/>
      <c r="CA123" s="832">
        <v>73.8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2">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v>30</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5">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2">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23104</v>
      </c>
      <c r="AB126" s="784"/>
      <c r="AC126" s="784"/>
      <c r="AD126" s="784"/>
      <c r="AE126" s="785"/>
      <c r="AF126" s="786">
        <v>41549</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5">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11.74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v>2913</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2">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858842</v>
      </c>
      <c r="AB128" s="724"/>
      <c r="AC128" s="724"/>
      <c r="AD128" s="724"/>
      <c r="AE128" s="725"/>
      <c r="AF128" s="726">
        <v>922752</v>
      </c>
      <c r="AG128" s="724"/>
      <c r="AH128" s="724"/>
      <c r="AI128" s="724"/>
      <c r="AJ128" s="725"/>
      <c r="AK128" s="726">
        <v>1046530</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16.739999999999998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31237734</v>
      </c>
      <c r="AB129" s="784"/>
      <c r="AC129" s="784"/>
      <c r="AD129" s="784"/>
      <c r="AE129" s="785"/>
      <c r="AF129" s="786">
        <v>31636101</v>
      </c>
      <c r="AG129" s="784"/>
      <c r="AH129" s="784"/>
      <c r="AI129" s="784"/>
      <c r="AJ129" s="785"/>
      <c r="AK129" s="786">
        <v>31443930</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9.8000000000000007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3312010</v>
      </c>
      <c r="AB130" s="784"/>
      <c r="AC130" s="784"/>
      <c r="AD130" s="784"/>
      <c r="AE130" s="785"/>
      <c r="AF130" s="786">
        <v>3374583</v>
      </c>
      <c r="AG130" s="784"/>
      <c r="AH130" s="784"/>
      <c r="AI130" s="784"/>
      <c r="AJ130" s="785"/>
      <c r="AK130" s="786">
        <v>3495798</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73.8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27925724</v>
      </c>
      <c r="AB131" s="717"/>
      <c r="AC131" s="717"/>
      <c r="AD131" s="717"/>
      <c r="AE131" s="718"/>
      <c r="AF131" s="719">
        <v>28261518</v>
      </c>
      <c r="AG131" s="717"/>
      <c r="AH131" s="717"/>
      <c r="AI131" s="717"/>
      <c r="AJ131" s="718"/>
      <c r="AK131" s="719">
        <v>27948132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11.43129897</v>
      </c>
      <c r="AB132" s="740"/>
      <c r="AC132" s="740"/>
      <c r="AD132" s="740"/>
      <c r="AE132" s="741"/>
      <c r="AF132" s="742">
        <v>9.8097101510000009</v>
      </c>
      <c r="AG132" s="740"/>
      <c r="AH132" s="740"/>
      <c r="AI132" s="740"/>
      <c r="AJ132" s="741"/>
      <c r="AK132" s="742">
        <v>8.3227959560000002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11.2</v>
      </c>
      <c r="AB133" s="749"/>
      <c r="AC133" s="749"/>
      <c r="AD133" s="749"/>
      <c r="AE133" s="750"/>
      <c r="AF133" s="748">
        <v>10.8</v>
      </c>
      <c r="AG133" s="749"/>
      <c r="AH133" s="749"/>
      <c r="AI133" s="749"/>
      <c r="AJ133" s="750"/>
      <c r="AK133" s="748">
        <v>9.8000000000000007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AC95" sqref="AC95"/>
    </sheetView>
  </sheetViews>
  <sheetFormatPr defaultColWidth="0" defaultRowHeight="13.5" customHeight="1" zeroHeight="1" x14ac:dyDescent="0.2"/>
  <cols>
    <col min="1" max="36" width="9" style="242" customWidth="1"/>
    <col min="37" max="16384" width="9" style="241" hidden="1"/>
  </cols>
  <sheetData>
    <row r="1" spans="1:36"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x14ac:dyDescent="0.2"/>
    <row r="3" spans="1:36" ht="13.2" x14ac:dyDescent="0.2"/>
    <row r="4" spans="1:36" ht="13.2" x14ac:dyDescent="0.2"/>
    <row r="5" spans="1:36" ht="13.2" x14ac:dyDescent="0.2"/>
    <row r="6" spans="1:36" ht="13.2" x14ac:dyDescent="0.2"/>
    <row r="7" spans="1:36" ht="13.2" x14ac:dyDescent="0.2"/>
    <row r="8" spans="1:36" ht="13.2" x14ac:dyDescent="0.2"/>
    <row r="9" spans="1:36" ht="13.2" x14ac:dyDescent="0.2"/>
    <row r="10" spans="1:36" ht="13.2" x14ac:dyDescent="0.2"/>
    <row r="11" spans="1:36" ht="13.2" x14ac:dyDescent="0.2"/>
    <row r="12" spans="1:36" ht="13.2" x14ac:dyDescent="0.2"/>
    <row r="13" spans="1:36" ht="13.2" x14ac:dyDescent="0.2"/>
    <row r="14" spans="1:36" ht="13.2" x14ac:dyDescent="0.2"/>
    <row r="15" spans="1:36" ht="13.2" x14ac:dyDescent="0.2"/>
    <row r="16" spans="1:36" ht="13.2" x14ac:dyDescent="0.2">
      <c r="AJ16" s="241"/>
    </row>
    <row r="17" spans="34:36" ht="13.2" x14ac:dyDescent="0.2">
      <c r="AJ17" s="241"/>
    </row>
    <row r="18" spans="34:36" ht="13.2" x14ac:dyDescent="0.2"/>
    <row r="19" spans="34:36" ht="13.2" x14ac:dyDescent="0.2"/>
    <row r="20" spans="34:36" ht="13.2" x14ac:dyDescent="0.2">
      <c r="AI20" s="241"/>
      <c r="AJ20" s="241"/>
    </row>
    <row r="21" spans="34:36" ht="13.2" x14ac:dyDescent="0.2">
      <c r="AJ21" s="241"/>
    </row>
    <row r="22" spans="34:36" ht="13.2" x14ac:dyDescent="0.2"/>
    <row r="23" spans="34:36" ht="13.2" x14ac:dyDescent="0.2">
      <c r="AI23" s="241"/>
      <c r="AJ23" s="241"/>
    </row>
    <row r="24" spans="34:36" ht="13.2" x14ac:dyDescent="0.2">
      <c r="AJ24" s="241"/>
    </row>
    <row r="25" spans="34:36" ht="13.2" x14ac:dyDescent="0.2">
      <c r="AJ25" s="241"/>
    </row>
    <row r="26" spans="34:36" ht="13.2" x14ac:dyDescent="0.2">
      <c r="AI26" s="241"/>
      <c r="AJ26" s="241"/>
    </row>
    <row r="27" spans="34:36" ht="13.2" x14ac:dyDescent="0.2"/>
    <row r="28" spans="34:36" ht="13.2" x14ac:dyDescent="0.2">
      <c r="AI28" s="241"/>
      <c r="AJ28" s="241"/>
    </row>
    <row r="29" spans="34:36" ht="13.2" x14ac:dyDescent="0.2">
      <c r="AJ29" s="241"/>
    </row>
    <row r="30" spans="34:36" ht="13.2" x14ac:dyDescent="0.2"/>
    <row r="31" spans="34:36" ht="13.2" x14ac:dyDescent="0.2">
      <c r="AH31" s="241"/>
      <c r="AI31" s="241"/>
      <c r="AJ31" s="241"/>
    </row>
    <row r="32" spans="34:36" ht="13.2" x14ac:dyDescent="0.2"/>
    <row r="33" spans="28:36" ht="13.2" x14ac:dyDescent="0.2">
      <c r="AI33" s="241"/>
      <c r="AJ33" s="241"/>
    </row>
    <row r="34" spans="28:36" ht="13.2" x14ac:dyDescent="0.2">
      <c r="AF34" s="241"/>
    </row>
    <row r="35" spans="28:36" ht="13.2" x14ac:dyDescent="0.2">
      <c r="AB35" s="241"/>
      <c r="AC35" s="241"/>
      <c r="AD35" s="241"/>
      <c r="AF35" s="241"/>
      <c r="AG35" s="241"/>
      <c r="AH35" s="241"/>
      <c r="AI35" s="241"/>
      <c r="AJ35" s="241"/>
    </row>
    <row r="36" spans="28:36" ht="13.2" x14ac:dyDescent="0.2"/>
    <row r="37" spans="28:36" ht="13.2" x14ac:dyDescent="0.2">
      <c r="AE37" s="241"/>
      <c r="AJ37" s="241"/>
    </row>
    <row r="38" spans="28:36" ht="13.2" x14ac:dyDescent="0.2">
      <c r="AB38" s="241"/>
      <c r="AC38" s="241"/>
      <c r="AD38" s="241"/>
      <c r="AE38" s="241"/>
      <c r="AG38" s="241"/>
      <c r="AH38" s="241"/>
      <c r="AI38" s="241"/>
      <c r="AJ38" s="24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1"/>
      <c r="AH49" s="241"/>
      <c r="AI49" s="241"/>
      <c r="AJ49" s="24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1"/>
      <c r="AA63" s="241"/>
    </row>
    <row r="64" spans="22:36" ht="13.2" x14ac:dyDescent="0.2">
      <c r="V64" s="241"/>
    </row>
    <row r="65" spans="15:36" ht="13.2" x14ac:dyDescent="0.2">
      <c r="X65" s="241"/>
      <c r="Z65" s="241"/>
      <c r="AC65" s="241"/>
    </row>
    <row r="66" spans="15:36" ht="13.2" x14ac:dyDescent="0.2">
      <c r="Q66" s="241"/>
      <c r="S66" s="241"/>
      <c r="U66" s="241"/>
      <c r="AF66" s="241"/>
    </row>
    <row r="67" spans="15:36" ht="13.2" x14ac:dyDescent="0.2">
      <c r="O67" s="241"/>
      <c r="P67" s="241"/>
      <c r="R67" s="241"/>
      <c r="T67" s="241"/>
      <c r="Y67" s="241"/>
      <c r="AB67" s="241"/>
      <c r="AD67" s="241"/>
      <c r="AE67" s="241"/>
      <c r="AG67" s="241"/>
      <c r="AH67" s="241"/>
      <c r="AI67" s="241"/>
      <c r="AJ67" s="241"/>
    </row>
    <row r="68" spans="15:36" ht="13.2" x14ac:dyDescent="0.2"/>
    <row r="69" spans="15:36" ht="13.2" x14ac:dyDescent="0.2"/>
    <row r="70" spans="15:36" ht="13.2" x14ac:dyDescent="0.2"/>
    <row r="71" spans="15:36" ht="13.2" x14ac:dyDescent="0.2"/>
    <row r="72" spans="15:36" ht="13.2" x14ac:dyDescent="0.2">
      <c r="AJ72" s="241"/>
    </row>
    <row r="73" spans="15:36" ht="13.2" x14ac:dyDescent="0.2">
      <c r="AJ73" s="24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1"/>
    </row>
    <row r="97" spans="24:36" ht="13.2" x14ac:dyDescent="0.2">
      <c r="AA97" s="241"/>
    </row>
    <row r="98" spans="24:36" ht="13.2" hidden="1" x14ac:dyDescent="0.2">
      <c r="AA98" s="241"/>
    </row>
    <row r="99" spans="24:36" ht="13.2" hidden="1" x14ac:dyDescent="0.2">
      <c r="AA99" s="241"/>
    </row>
    <row r="100" spans="24:36" ht="13.2" hidden="1" x14ac:dyDescent="0.2"/>
    <row r="101" spans="24:36" ht="12" hidden="1" customHeight="1" x14ac:dyDescent="0.2">
      <c r="X101" s="241"/>
      <c r="Y101" s="241"/>
      <c r="Z101" s="241"/>
      <c r="AC101" s="241"/>
    </row>
    <row r="102" spans="24:36" ht="1.5" hidden="1" customHeight="1" x14ac:dyDescent="0.2">
      <c r="AC102" s="241"/>
      <c r="AF102" s="241"/>
    </row>
    <row r="103" spans="24:36" ht="13.2" hidden="1" x14ac:dyDescent="0.2">
      <c r="AB103" s="241"/>
      <c r="AD103" s="241"/>
      <c r="AE103" s="241"/>
      <c r="AF103" s="241"/>
      <c r="AG103" s="241"/>
      <c r="AH103" s="241"/>
      <c r="AI103" s="241"/>
      <c r="AJ103" s="241"/>
    </row>
    <row r="104" spans="24:36" ht="13.2" hidden="1" x14ac:dyDescent="0.2">
      <c r="AD104" s="241"/>
      <c r="AE104" s="241"/>
      <c r="AG104" s="241"/>
      <c r="AH104" s="241"/>
      <c r="AI104" s="241"/>
      <c r="AJ104" s="24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9" zoomScaleNormal="69" zoomScaleSheetLayoutView="55" workbookViewId="0">
      <selection activeCell="AY15" sqref="AY15:BM15"/>
    </sheetView>
  </sheetViews>
  <sheetFormatPr defaultColWidth="0" defaultRowHeight="13.5" customHeight="1" zeroHeight="1" x14ac:dyDescent="0.2"/>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row r="3" spans="2:34" ht="13.2" x14ac:dyDescent="0.2"/>
    <row r="4" spans="2:34" ht="13.2" x14ac:dyDescent="0.2">
      <c r="R4" s="241"/>
      <c r="S4" s="241"/>
      <c r="T4" s="241"/>
      <c r="U4" s="241"/>
      <c r="V4" s="241"/>
      <c r="W4" s="241"/>
      <c r="X4" s="241"/>
      <c r="Y4" s="241"/>
      <c r="Z4" s="241"/>
      <c r="AA4" s="241"/>
      <c r="AB4" s="241"/>
      <c r="AC4" s="241"/>
      <c r="AD4" s="241"/>
      <c r="AE4" s="241"/>
      <c r="AF4" s="241"/>
      <c r="AG4" s="241"/>
      <c r="AH4" s="241"/>
    </row>
    <row r="5" spans="2:34" ht="13.2" x14ac:dyDescent="0.2">
      <c r="R5" s="241"/>
      <c r="S5" s="241"/>
      <c r="T5" s="241"/>
      <c r="U5" s="241"/>
      <c r="V5" s="241"/>
      <c r="W5" s="241"/>
      <c r="X5" s="241"/>
      <c r="Y5" s="241"/>
      <c r="Z5" s="241"/>
      <c r="AA5" s="241"/>
      <c r="AB5" s="241"/>
      <c r="AC5" s="241"/>
      <c r="AD5" s="241"/>
      <c r="AE5" s="241"/>
      <c r="AF5" s="241"/>
      <c r="AG5" s="241"/>
      <c r="AH5" s="241"/>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x14ac:dyDescent="0.2"/>
    <row r="20" spans="9:34" ht="13.2" x14ac:dyDescent="0.2"/>
    <row r="21" spans="9:34" ht="13.2" x14ac:dyDescent="0.2">
      <c r="AH21" s="241"/>
    </row>
    <row r="22" spans="9:34" ht="13.2" x14ac:dyDescent="0.2">
      <c r="AE22" s="241"/>
      <c r="AF22" s="241"/>
      <c r="AG22" s="241"/>
      <c r="AH22" s="241"/>
    </row>
    <row r="23" spans="9:34" ht="13.2" x14ac:dyDescent="0.2">
      <c r="U23" s="241"/>
      <c r="V23" s="241"/>
      <c r="W23" s="241"/>
      <c r="X23" s="241"/>
      <c r="Y23" s="241"/>
      <c r="Z23" s="241"/>
      <c r="AA23" s="241"/>
      <c r="AB23" s="241"/>
      <c r="AC23" s="241"/>
      <c r="AD23" s="241"/>
      <c r="AE23" s="241"/>
      <c r="AF23" s="241"/>
      <c r="AG23" s="241"/>
      <c r="AH23" s="24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1"/>
      <c r="W35" s="241"/>
      <c r="X35" s="241"/>
      <c r="Y35" s="241"/>
      <c r="Z35" s="241"/>
      <c r="AA35" s="241"/>
      <c r="AB35" s="241"/>
      <c r="AC35" s="241"/>
      <c r="AD35" s="241"/>
      <c r="AE35" s="241"/>
      <c r="AF35" s="241"/>
      <c r="AG35" s="241"/>
      <c r="AH35" s="241"/>
    </row>
    <row r="36" spans="15:34" ht="13.2" x14ac:dyDescent="0.2"/>
    <row r="37" spans="15:34" ht="13.2" x14ac:dyDescent="0.2">
      <c r="AH37" s="241"/>
    </row>
    <row r="38" spans="15:34" ht="13.2" x14ac:dyDescent="0.2">
      <c r="AE38" s="241"/>
      <c r="AF38" s="241"/>
      <c r="AG38" s="241"/>
      <c r="AH38" s="241"/>
    </row>
    <row r="39" spans="15:34" ht="13.2" x14ac:dyDescent="0.2"/>
    <row r="40" spans="15:34" ht="13.2" x14ac:dyDescent="0.2"/>
    <row r="41" spans="15:34" ht="13.2" x14ac:dyDescent="0.2"/>
    <row r="42" spans="15:34" ht="13.2" x14ac:dyDescent="0.2"/>
    <row r="43" spans="15:34" ht="13.2"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2" x14ac:dyDescent="0.2">
      <c r="AH44" s="241"/>
    </row>
    <row r="45" spans="15:34" ht="13.2" x14ac:dyDescent="0.2"/>
    <row r="46" spans="15:34" ht="13.2" x14ac:dyDescent="0.2">
      <c r="W46" s="241"/>
      <c r="X46" s="241"/>
      <c r="Y46" s="241"/>
      <c r="Z46" s="241"/>
      <c r="AA46" s="241"/>
      <c r="AB46" s="241"/>
      <c r="AC46" s="241"/>
      <c r="AD46" s="241"/>
      <c r="AE46" s="241"/>
      <c r="AF46" s="241"/>
      <c r="AG46" s="241"/>
      <c r="AH46" s="241"/>
    </row>
    <row r="47" spans="15:34" ht="13.2" x14ac:dyDescent="0.2"/>
    <row r="48" spans="15:34" ht="13.2" x14ac:dyDescent="0.2"/>
    <row r="49" spans="22:34" ht="13.2" x14ac:dyDescent="0.2"/>
    <row r="50" spans="22:34" ht="13.2" x14ac:dyDescent="0.2">
      <c r="V50" s="241"/>
      <c r="W50" s="241"/>
      <c r="X50" s="241"/>
      <c r="Y50" s="241"/>
      <c r="Z50" s="241"/>
      <c r="AA50" s="241"/>
      <c r="AB50" s="241"/>
      <c r="AC50" s="241"/>
      <c r="AD50" s="241"/>
      <c r="AE50" s="241"/>
      <c r="AF50" s="241"/>
      <c r="AG50" s="241"/>
      <c r="AH50" s="241"/>
    </row>
    <row r="51" spans="22:34" ht="13.2" x14ac:dyDescent="0.2"/>
    <row r="52" spans="22:34" ht="13.2" x14ac:dyDescent="0.2"/>
    <row r="53" spans="22:34" ht="13.2" x14ac:dyDescent="0.2">
      <c r="AH53" s="24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1"/>
      <c r="Z67" s="241"/>
      <c r="AA67" s="241"/>
      <c r="AB67" s="241"/>
      <c r="AC67" s="241"/>
      <c r="AD67" s="241"/>
      <c r="AE67" s="241"/>
      <c r="AF67" s="241"/>
      <c r="AG67" s="241"/>
      <c r="AH67" s="24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Y15" sqref="AY15:BM15"/>
    </sheetView>
  </sheetViews>
  <sheetFormatPr defaultColWidth="0" defaultRowHeight="13.5" customHeight="1" zeroHeight="1" x14ac:dyDescent="0.2"/>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x14ac:dyDescent="0.2">
      <c r="O1" s="244"/>
      <c r="P1" s="244"/>
    </row>
    <row r="2" spans="1:16" ht="13.2" x14ac:dyDescent="0.2">
      <c r="O2" s="244"/>
      <c r="P2" s="244"/>
    </row>
    <row r="3" spans="1:16" ht="13.2" x14ac:dyDescent="0.2">
      <c r="O3" s="244"/>
      <c r="P3" s="244"/>
    </row>
    <row r="4" spans="1:16" ht="13.2" x14ac:dyDescent="0.2">
      <c r="O4" s="244"/>
      <c r="P4" s="244"/>
    </row>
    <row r="5" spans="1:16" ht="16.2" x14ac:dyDescent="0.2">
      <c r="A5" s="245" t="s">
        <v>463</v>
      </c>
      <c r="B5" s="246"/>
      <c r="C5" s="246"/>
      <c r="D5" s="246"/>
      <c r="E5" s="246"/>
      <c r="F5" s="246"/>
      <c r="G5" s="246"/>
      <c r="H5" s="246"/>
      <c r="I5" s="246"/>
      <c r="J5" s="246"/>
      <c r="K5" s="246"/>
      <c r="L5" s="246"/>
      <c r="M5" s="246"/>
      <c r="N5" s="246"/>
      <c r="O5" s="247"/>
    </row>
    <row r="6" spans="1:16" ht="13.2" x14ac:dyDescent="0.2">
      <c r="A6" s="248"/>
      <c r="B6" s="244"/>
      <c r="C6" s="244"/>
      <c r="D6" s="244"/>
      <c r="E6" s="244"/>
      <c r="F6" s="244"/>
      <c r="G6" s="249" t="s">
        <v>464</v>
      </c>
      <c r="H6" s="249"/>
      <c r="I6" s="249"/>
      <c r="J6" s="249"/>
      <c r="K6" s="244"/>
      <c r="L6" s="244"/>
      <c r="M6" s="244"/>
      <c r="N6" s="244"/>
    </row>
    <row r="7" spans="1:16" ht="13.2" x14ac:dyDescent="0.2">
      <c r="A7" s="248"/>
      <c r="B7" s="244"/>
      <c r="C7" s="244"/>
      <c r="D7" s="244"/>
      <c r="E7" s="244"/>
      <c r="F7" s="244"/>
      <c r="G7" s="251"/>
      <c r="H7" s="252"/>
      <c r="I7" s="252"/>
      <c r="J7" s="253"/>
      <c r="K7" s="1116" t="s">
        <v>465</v>
      </c>
      <c r="L7" s="254"/>
      <c r="M7" s="255" t="s">
        <v>466</v>
      </c>
      <c r="N7" s="256"/>
    </row>
    <row r="8" spans="1:16" ht="13.2" x14ac:dyDescent="0.2">
      <c r="A8" s="248"/>
      <c r="B8" s="244"/>
      <c r="C8" s="244"/>
      <c r="D8" s="244"/>
      <c r="E8" s="244"/>
      <c r="F8" s="244"/>
      <c r="G8" s="257"/>
      <c r="H8" s="258"/>
      <c r="I8" s="258"/>
      <c r="J8" s="259"/>
      <c r="K8" s="1117"/>
      <c r="L8" s="260" t="s">
        <v>467</v>
      </c>
      <c r="M8" s="261" t="s">
        <v>468</v>
      </c>
      <c r="N8" s="262" t="s">
        <v>469</v>
      </c>
    </row>
    <row r="9" spans="1:16" ht="13.2" x14ac:dyDescent="0.2">
      <c r="A9" s="248"/>
      <c r="B9" s="244"/>
      <c r="C9" s="244"/>
      <c r="D9" s="244"/>
      <c r="E9" s="244"/>
      <c r="F9" s="244"/>
      <c r="G9" s="1130" t="s">
        <v>470</v>
      </c>
      <c r="H9" s="1131"/>
      <c r="I9" s="1131"/>
      <c r="J9" s="1132"/>
      <c r="K9" s="263">
        <v>10906619</v>
      </c>
      <c r="L9" s="264">
        <v>56190</v>
      </c>
      <c r="M9" s="265">
        <v>57009</v>
      </c>
      <c r="N9" s="266">
        <v>-1.4</v>
      </c>
    </row>
    <row r="10" spans="1:16" ht="13.2" x14ac:dyDescent="0.2">
      <c r="A10" s="248"/>
      <c r="B10" s="244"/>
      <c r="C10" s="244"/>
      <c r="D10" s="244"/>
      <c r="E10" s="244"/>
      <c r="F10" s="244"/>
      <c r="G10" s="1130" t="s">
        <v>471</v>
      </c>
      <c r="H10" s="1131"/>
      <c r="I10" s="1131"/>
      <c r="J10" s="1132"/>
      <c r="K10" s="267">
        <v>549972</v>
      </c>
      <c r="L10" s="268">
        <v>2833</v>
      </c>
      <c r="M10" s="269">
        <v>3340</v>
      </c>
      <c r="N10" s="270">
        <v>-15.2</v>
      </c>
    </row>
    <row r="11" spans="1:16" ht="13.5" customHeight="1" x14ac:dyDescent="0.2">
      <c r="A11" s="248"/>
      <c r="B11" s="244"/>
      <c r="C11" s="244"/>
      <c r="D11" s="244"/>
      <c r="E11" s="244"/>
      <c r="F11" s="244"/>
      <c r="G11" s="1130" t="s">
        <v>472</v>
      </c>
      <c r="H11" s="1131"/>
      <c r="I11" s="1131"/>
      <c r="J11" s="1132"/>
      <c r="K11" s="267">
        <v>38565</v>
      </c>
      <c r="L11" s="268">
        <v>199</v>
      </c>
      <c r="M11" s="269">
        <v>1813</v>
      </c>
      <c r="N11" s="270">
        <v>-89</v>
      </c>
    </row>
    <row r="12" spans="1:16" ht="13.5" customHeight="1" x14ac:dyDescent="0.2">
      <c r="A12" s="248"/>
      <c r="B12" s="244"/>
      <c r="C12" s="244"/>
      <c r="D12" s="244"/>
      <c r="E12" s="244"/>
      <c r="F12" s="244"/>
      <c r="G12" s="1130" t="s">
        <v>473</v>
      </c>
      <c r="H12" s="1131"/>
      <c r="I12" s="1131"/>
      <c r="J12" s="1132"/>
      <c r="K12" s="267">
        <v>101377</v>
      </c>
      <c r="L12" s="268">
        <v>522</v>
      </c>
      <c r="M12" s="269">
        <v>675</v>
      </c>
      <c r="N12" s="270">
        <v>-22.7</v>
      </c>
    </row>
    <row r="13" spans="1:16" ht="13.5" customHeight="1" x14ac:dyDescent="0.2">
      <c r="A13" s="248"/>
      <c r="B13" s="244"/>
      <c r="C13" s="244"/>
      <c r="D13" s="244"/>
      <c r="E13" s="244"/>
      <c r="F13" s="244"/>
      <c r="G13" s="1130" t="s">
        <v>474</v>
      </c>
      <c r="H13" s="1131"/>
      <c r="I13" s="1131"/>
      <c r="J13" s="1132"/>
      <c r="K13" s="267" t="s">
        <v>475</v>
      </c>
      <c r="L13" s="268" t="s">
        <v>475</v>
      </c>
      <c r="M13" s="269">
        <v>17</v>
      </c>
      <c r="N13" s="270" t="s">
        <v>475</v>
      </c>
    </row>
    <row r="14" spans="1:16" ht="13.5" customHeight="1" x14ac:dyDescent="0.2">
      <c r="A14" s="248"/>
      <c r="B14" s="244"/>
      <c r="C14" s="244"/>
      <c r="D14" s="244"/>
      <c r="E14" s="244"/>
      <c r="F14" s="244"/>
      <c r="G14" s="1130" t="s">
        <v>476</v>
      </c>
      <c r="H14" s="1131"/>
      <c r="I14" s="1131"/>
      <c r="J14" s="1132"/>
      <c r="K14" s="267">
        <v>464985</v>
      </c>
      <c r="L14" s="268">
        <v>2396</v>
      </c>
      <c r="M14" s="269">
        <v>2354</v>
      </c>
      <c r="N14" s="270">
        <v>1.8</v>
      </c>
    </row>
    <row r="15" spans="1:16" ht="13.5" customHeight="1" x14ac:dyDescent="0.2">
      <c r="A15" s="248"/>
      <c r="B15" s="244"/>
      <c r="C15" s="244"/>
      <c r="D15" s="244"/>
      <c r="E15" s="244"/>
      <c r="F15" s="244"/>
      <c r="G15" s="1130" t="s">
        <v>477</v>
      </c>
      <c r="H15" s="1131"/>
      <c r="I15" s="1131"/>
      <c r="J15" s="1132"/>
      <c r="K15" s="267">
        <v>155066</v>
      </c>
      <c r="L15" s="268">
        <v>799</v>
      </c>
      <c r="M15" s="269">
        <v>1355</v>
      </c>
      <c r="N15" s="270">
        <v>-41</v>
      </c>
    </row>
    <row r="16" spans="1:16" ht="13.2" x14ac:dyDescent="0.2">
      <c r="A16" s="248"/>
      <c r="B16" s="244"/>
      <c r="C16" s="244"/>
      <c r="D16" s="244"/>
      <c r="E16" s="244"/>
      <c r="F16" s="244"/>
      <c r="G16" s="1133" t="s">
        <v>478</v>
      </c>
      <c r="H16" s="1134"/>
      <c r="I16" s="1134"/>
      <c r="J16" s="1135"/>
      <c r="K16" s="268">
        <v>-1103947</v>
      </c>
      <c r="L16" s="268">
        <v>-5687</v>
      </c>
      <c r="M16" s="269">
        <v>-5590</v>
      </c>
      <c r="N16" s="270">
        <v>1.7</v>
      </c>
    </row>
    <row r="17" spans="1:16" ht="13.2" x14ac:dyDescent="0.2">
      <c r="A17" s="248"/>
      <c r="B17" s="244"/>
      <c r="C17" s="244"/>
      <c r="D17" s="244"/>
      <c r="E17" s="244"/>
      <c r="F17" s="244"/>
      <c r="G17" s="1133" t="s">
        <v>169</v>
      </c>
      <c r="H17" s="1134"/>
      <c r="I17" s="1134"/>
      <c r="J17" s="1135"/>
      <c r="K17" s="268">
        <v>11112637</v>
      </c>
      <c r="L17" s="268">
        <v>57252</v>
      </c>
      <c r="M17" s="269">
        <v>60973</v>
      </c>
      <c r="N17" s="270">
        <v>-6.1</v>
      </c>
    </row>
    <row r="18" spans="1:16" ht="13.2" x14ac:dyDescent="0.2">
      <c r="A18" s="248"/>
      <c r="B18" s="244"/>
      <c r="C18" s="244"/>
      <c r="D18" s="244"/>
      <c r="E18" s="244"/>
      <c r="F18" s="244"/>
      <c r="G18" s="244"/>
      <c r="H18" s="244"/>
      <c r="I18" s="244"/>
      <c r="J18" s="244"/>
      <c r="K18" s="244"/>
      <c r="L18" s="244"/>
      <c r="M18" s="271"/>
      <c r="N18" s="271"/>
    </row>
    <row r="19" spans="1:16" ht="13.2" x14ac:dyDescent="0.2">
      <c r="A19" s="248"/>
      <c r="B19" s="244"/>
      <c r="C19" s="244"/>
      <c r="D19" s="244"/>
      <c r="E19" s="244"/>
      <c r="F19" s="244"/>
      <c r="G19" s="244" t="s">
        <v>479</v>
      </c>
      <c r="H19" s="244"/>
      <c r="I19" s="244"/>
      <c r="J19" s="244"/>
      <c r="K19" s="244"/>
      <c r="L19" s="244"/>
      <c r="M19" s="244"/>
      <c r="N19" s="244"/>
    </row>
    <row r="20" spans="1:16" ht="13.2" x14ac:dyDescent="0.2">
      <c r="A20" s="248"/>
      <c r="B20" s="244"/>
      <c r="C20" s="244"/>
      <c r="D20" s="244"/>
      <c r="E20" s="244"/>
      <c r="F20" s="244"/>
      <c r="G20" s="272"/>
      <c r="H20" s="273"/>
      <c r="I20" s="273"/>
      <c r="J20" s="274"/>
      <c r="K20" s="275" t="s">
        <v>480</v>
      </c>
      <c r="L20" s="276" t="s">
        <v>481</v>
      </c>
      <c r="M20" s="277" t="s">
        <v>482</v>
      </c>
      <c r="N20" s="278"/>
    </row>
    <row r="21" spans="1:16" s="284" customFormat="1" ht="13.2" x14ac:dyDescent="0.2">
      <c r="A21" s="279"/>
      <c r="B21" s="249"/>
      <c r="C21" s="249"/>
      <c r="D21" s="249"/>
      <c r="E21" s="249"/>
      <c r="F21" s="249"/>
      <c r="G21" s="1127" t="s">
        <v>483</v>
      </c>
      <c r="H21" s="1128"/>
      <c r="I21" s="1128"/>
      <c r="J21" s="1129"/>
      <c r="K21" s="280">
        <v>6.11</v>
      </c>
      <c r="L21" s="281">
        <v>6.07</v>
      </c>
      <c r="M21" s="282">
        <v>0.04</v>
      </c>
      <c r="N21" s="249"/>
      <c r="O21" s="283"/>
      <c r="P21" s="279"/>
    </row>
    <row r="22" spans="1:16" s="284" customFormat="1" ht="13.2" x14ac:dyDescent="0.2">
      <c r="A22" s="279"/>
      <c r="B22" s="249"/>
      <c r="C22" s="249"/>
      <c r="D22" s="249"/>
      <c r="E22" s="249"/>
      <c r="F22" s="249"/>
      <c r="G22" s="1127" t="s">
        <v>484</v>
      </c>
      <c r="H22" s="1128"/>
      <c r="I22" s="1128"/>
      <c r="J22" s="1129"/>
      <c r="K22" s="285">
        <v>101.7</v>
      </c>
      <c r="L22" s="286">
        <v>99.9</v>
      </c>
      <c r="M22" s="287">
        <v>1.8</v>
      </c>
      <c r="N22" s="271"/>
      <c r="O22" s="283"/>
      <c r="P22" s="279"/>
    </row>
    <row r="23" spans="1:16" s="284" customFormat="1" ht="13.2" x14ac:dyDescent="0.2">
      <c r="A23" s="279"/>
      <c r="B23" s="249"/>
      <c r="C23" s="249"/>
      <c r="D23" s="249"/>
      <c r="E23" s="249"/>
      <c r="F23" s="249"/>
      <c r="G23" s="249"/>
      <c r="H23" s="249"/>
      <c r="I23" s="249"/>
      <c r="J23" s="249"/>
      <c r="K23" s="249"/>
      <c r="L23" s="271"/>
      <c r="M23" s="271"/>
      <c r="N23" s="271"/>
      <c r="O23" s="283"/>
      <c r="P23" s="279"/>
    </row>
    <row r="24" spans="1:16" s="284" customFormat="1" ht="13.2" x14ac:dyDescent="0.2">
      <c r="A24" s="279"/>
      <c r="B24" s="249"/>
      <c r="C24" s="249"/>
      <c r="D24" s="249"/>
      <c r="E24" s="249"/>
      <c r="F24" s="249"/>
      <c r="G24" s="249"/>
      <c r="H24" s="249"/>
      <c r="I24" s="249"/>
      <c r="J24" s="249"/>
      <c r="K24" s="249"/>
      <c r="L24" s="271"/>
      <c r="M24" s="271"/>
      <c r="N24" s="271"/>
      <c r="O24" s="283"/>
      <c r="P24" s="279"/>
    </row>
    <row r="25" spans="1:16" s="284" customFormat="1" ht="13.2" x14ac:dyDescent="0.2">
      <c r="A25" s="288"/>
      <c r="B25" s="289"/>
      <c r="C25" s="289"/>
      <c r="D25" s="289"/>
      <c r="E25" s="289"/>
      <c r="F25" s="289"/>
      <c r="G25" s="289"/>
      <c r="H25" s="289"/>
      <c r="I25" s="289"/>
      <c r="J25" s="289"/>
      <c r="K25" s="289"/>
      <c r="L25" s="290"/>
      <c r="M25" s="290"/>
      <c r="N25" s="290"/>
      <c r="O25" s="291"/>
      <c r="P25" s="279"/>
    </row>
    <row r="26" spans="1:16" s="284" customFormat="1" ht="13.2" x14ac:dyDescent="0.2">
      <c r="A26" s="249"/>
      <c r="B26" s="249"/>
      <c r="C26" s="249"/>
      <c r="D26" s="249"/>
      <c r="E26" s="249"/>
      <c r="F26" s="249"/>
      <c r="G26" s="249"/>
      <c r="H26" s="249"/>
      <c r="I26" s="249"/>
      <c r="J26" s="249"/>
      <c r="K26" s="249"/>
      <c r="L26" s="271"/>
      <c r="M26" s="271"/>
      <c r="N26" s="271"/>
      <c r="O26" s="249"/>
      <c r="P26" s="249"/>
    </row>
    <row r="27" spans="1:16" ht="13.2" x14ac:dyDescent="0.2">
      <c r="K27" s="244"/>
      <c r="L27" s="244"/>
      <c r="M27" s="244"/>
      <c r="N27" s="244"/>
      <c r="O27" s="244"/>
      <c r="P27" s="244"/>
    </row>
    <row r="28" spans="1:16" ht="16.2" x14ac:dyDescent="0.2">
      <c r="A28" s="245" t="s">
        <v>485</v>
      </c>
      <c r="B28" s="246"/>
      <c r="C28" s="246"/>
      <c r="D28" s="246"/>
      <c r="E28" s="246"/>
      <c r="F28" s="246"/>
      <c r="G28" s="246"/>
      <c r="H28" s="246"/>
      <c r="I28" s="246"/>
      <c r="J28" s="246"/>
      <c r="K28" s="246"/>
      <c r="L28" s="246"/>
      <c r="M28" s="246"/>
      <c r="N28" s="246"/>
      <c r="O28" s="292"/>
    </row>
    <row r="29" spans="1:16" ht="13.2" x14ac:dyDescent="0.2">
      <c r="A29" s="248"/>
      <c r="B29" s="244"/>
      <c r="C29" s="244"/>
      <c r="D29" s="244"/>
      <c r="E29" s="244"/>
      <c r="F29" s="244"/>
      <c r="G29" s="249" t="s">
        <v>486</v>
      </c>
      <c r="H29" s="249"/>
      <c r="I29" s="249"/>
      <c r="J29" s="249"/>
      <c r="K29" s="244"/>
      <c r="L29" s="244"/>
      <c r="M29" s="244"/>
      <c r="N29" s="244"/>
      <c r="O29" s="293"/>
    </row>
    <row r="30" spans="1:16" ht="13.2" x14ac:dyDescent="0.2">
      <c r="A30" s="248"/>
      <c r="B30" s="244"/>
      <c r="C30" s="244"/>
      <c r="D30" s="244"/>
      <c r="E30" s="244"/>
      <c r="F30" s="244"/>
      <c r="G30" s="251"/>
      <c r="H30" s="252"/>
      <c r="I30" s="252"/>
      <c r="J30" s="253"/>
      <c r="K30" s="1116" t="s">
        <v>465</v>
      </c>
      <c r="L30" s="254"/>
      <c r="M30" s="255" t="s">
        <v>466</v>
      </c>
      <c r="N30" s="256"/>
    </row>
    <row r="31" spans="1:16" ht="13.2" x14ac:dyDescent="0.2">
      <c r="A31" s="248"/>
      <c r="B31" s="244"/>
      <c r="C31" s="244"/>
      <c r="D31" s="244"/>
      <c r="E31" s="244"/>
      <c r="F31" s="244"/>
      <c r="G31" s="257"/>
      <c r="H31" s="258"/>
      <c r="I31" s="258"/>
      <c r="J31" s="259"/>
      <c r="K31" s="1117"/>
      <c r="L31" s="260" t="s">
        <v>467</v>
      </c>
      <c r="M31" s="261" t="s">
        <v>468</v>
      </c>
      <c r="N31" s="262" t="s">
        <v>469</v>
      </c>
    </row>
    <row r="32" spans="1:16" ht="27" customHeight="1" x14ac:dyDescent="0.2">
      <c r="A32" s="248"/>
      <c r="B32" s="244"/>
      <c r="C32" s="244"/>
      <c r="D32" s="244"/>
      <c r="E32" s="244"/>
      <c r="F32" s="244"/>
      <c r="G32" s="1118" t="s">
        <v>487</v>
      </c>
      <c r="H32" s="1119"/>
      <c r="I32" s="1119"/>
      <c r="J32" s="1120"/>
      <c r="K32" s="294">
        <v>5911846</v>
      </c>
      <c r="L32" s="294">
        <v>30458</v>
      </c>
      <c r="M32" s="295">
        <v>31696</v>
      </c>
      <c r="N32" s="296">
        <v>-3.9</v>
      </c>
    </row>
    <row r="33" spans="1:16" ht="13.5" customHeight="1" x14ac:dyDescent="0.2">
      <c r="A33" s="248"/>
      <c r="B33" s="244"/>
      <c r="C33" s="244"/>
      <c r="D33" s="244"/>
      <c r="E33" s="244"/>
      <c r="F33" s="244"/>
      <c r="G33" s="1118" t="s">
        <v>488</v>
      </c>
      <c r="H33" s="1119"/>
      <c r="I33" s="1119"/>
      <c r="J33" s="1120"/>
      <c r="K33" s="294" t="s">
        <v>475</v>
      </c>
      <c r="L33" s="294" t="s">
        <v>475</v>
      </c>
      <c r="M33" s="295">
        <v>4</v>
      </c>
      <c r="N33" s="296" t="s">
        <v>475</v>
      </c>
    </row>
    <row r="34" spans="1:16" ht="27" customHeight="1" x14ac:dyDescent="0.2">
      <c r="A34" s="248"/>
      <c r="B34" s="244"/>
      <c r="C34" s="244"/>
      <c r="D34" s="244"/>
      <c r="E34" s="244"/>
      <c r="F34" s="244"/>
      <c r="G34" s="1118" t="s">
        <v>489</v>
      </c>
      <c r="H34" s="1119"/>
      <c r="I34" s="1119"/>
      <c r="J34" s="1120"/>
      <c r="K34" s="294" t="s">
        <v>475</v>
      </c>
      <c r="L34" s="294" t="s">
        <v>475</v>
      </c>
      <c r="M34" s="295">
        <v>31</v>
      </c>
      <c r="N34" s="296" t="s">
        <v>475</v>
      </c>
    </row>
    <row r="35" spans="1:16" ht="27" customHeight="1" x14ac:dyDescent="0.2">
      <c r="A35" s="248"/>
      <c r="B35" s="244"/>
      <c r="C35" s="244"/>
      <c r="D35" s="244"/>
      <c r="E35" s="244"/>
      <c r="F35" s="244"/>
      <c r="G35" s="1118" t="s">
        <v>490</v>
      </c>
      <c r="H35" s="1119"/>
      <c r="I35" s="1119"/>
      <c r="J35" s="1120"/>
      <c r="K35" s="294">
        <v>463161</v>
      </c>
      <c r="L35" s="294">
        <v>2386</v>
      </c>
      <c r="M35" s="295">
        <v>8185</v>
      </c>
      <c r="N35" s="296">
        <v>-70.8</v>
      </c>
    </row>
    <row r="36" spans="1:16" ht="27" customHeight="1" x14ac:dyDescent="0.2">
      <c r="A36" s="248"/>
      <c r="B36" s="244"/>
      <c r="C36" s="244"/>
      <c r="D36" s="244"/>
      <c r="E36" s="244"/>
      <c r="F36" s="244"/>
      <c r="G36" s="1118" t="s">
        <v>491</v>
      </c>
      <c r="H36" s="1119"/>
      <c r="I36" s="1119"/>
      <c r="J36" s="1120"/>
      <c r="K36" s="294">
        <v>26874</v>
      </c>
      <c r="L36" s="294">
        <v>138</v>
      </c>
      <c r="M36" s="295">
        <v>857</v>
      </c>
      <c r="N36" s="296">
        <v>-83.9</v>
      </c>
    </row>
    <row r="37" spans="1:16" ht="13.5" customHeight="1" x14ac:dyDescent="0.2">
      <c r="A37" s="248"/>
      <c r="B37" s="244"/>
      <c r="C37" s="244"/>
      <c r="D37" s="244"/>
      <c r="E37" s="244"/>
      <c r="F37" s="244"/>
      <c r="G37" s="1118" t="s">
        <v>492</v>
      </c>
      <c r="H37" s="1119"/>
      <c r="I37" s="1119"/>
      <c r="J37" s="1120"/>
      <c r="K37" s="294">
        <v>466513</v>
      </c>
      <c r="L37" s="294">
        <v>2403</v>
      </c>
      <c r="M37" s="295">
        <v>1599</v>
      </c>
      <c r="N37" s="296">
        <v>50.3</v>
      </c>
    </row>
    <row r="38" spans="1:16" ht="27" customHeight="1" x14ac:dyDescent="0.2">
      <c r="A38" s="248"/>
      <c r="B38" s="244"/>
      <c r="C38" s="244"/>
      <c r="D38" s="244"/>
      <c r="E38" s="244"/>
      <c r="F38" s="244"/>
      <c r="G38" s="1121" t="s">
        <v>493</v>
      </c>
      <c r="H38" s="1122"/>
      <c r="I38" s="1122"/>
      <c r="J38" s="1123"/>
      <c r="K38" s="297" t="s">
        <v>475</v>
      </c>
      <c r="L38" s="297" t="s">
        <v>475</v>
      </c>
      <c r="M38" s="298">
        <v>2</v>
      </c>
      <c r="N38" s="299" t="s">
        <v>475</v>
      </c>
      <c r="O38" s="293"/>
    </row>
    <row r="39" spans="1:16" ht="13.2" x14ac:dyDescent="0.2">
      <c r="A39" s="248"/>
      <c r="B39" s="244"/>
      <c r="C39" s="244"/>
      <c r="D39" s="244"/>
      <c r="E39" s="244"/>
      <c r="F39" s="244"/>
      <c r="G39" s="1121" t="s">
        <v>494</v>
      </c>
      <c r="H39" s="1122"/>
      <c r="I39" s="1122"/>
      <c r="J39" s="1123"/>
      <c r="K39" s="300">
        <v>-1046530</v>
      </c>
      <c r="L39" s="300">
        <v>-5392</v>
      </c>
      <c r="M39" s="301">
        <v>-7786</v>
      </c>
      <c r="N39" s="302">
        <v>-30.7</v>
      </c>
      <c r="O39" s="293"/>
    </row>
    <row r="40" spans="1:16" ht="27" customHeight="1" x14ac:dyDescent="0.2">
      <c r="A40" s="248"/>
      <c r="B40" s="244"/>
      <c r="C40" s="244"/>
      <c r="D40" s="244"/>
      <c r="E40" s="244"/>
      <c r="F40" s="244"/>
      <c r="G40" s="1118" t="s">
        <v>495</v>
      </c>
      <c r="H40" s="1119"/>
      <c r="I40" s="1119"/>
      <c r="J40" s="1120"/>
      <c r="K40" s="300">
        <v>-3495798</v>
      </c>
      <c r="L40" s="300">
        <v>-18010</v>
      </c>
      <c r="M40" s="301">
        <v>-26731</v>
      </c>
      <c r="N40" s="302">
        <v>-32.6</v>
      </c>
      <c r="O40" s="293"/>
    </row>
    <row r="41" spans="1:16" ht="13.2" x14ac:dyDescent="0.2">
      <c r="A41" s="248"/>
      <c r="B41" s="244"/>
      <c r="C41" s="244"/>
      <c r="D41" s="244"/>
      <c r="E41" s="244"/>
      <c r="F41" s="244"/>
      <c r="G41" s="1124" t="s">
        <v>279</v>
      </c>
      <c r="H41" s="1125"/>
      <c r="I41" s="1125"/>
      <c r="J41" s="1126"/>
      <c r="K41" s="294">
        <v>2326066</v>
      </c>
      <c r="L41" s="300">
        <v>11984</v>
      </c>
      <c r="M41" s="301">
        <v>7858</v>
      </c>
      <c r="N41" s="302">
        <v>52.5</v>
      </c>
      <c r="O41" s="293"/>
    </row>
    <row r="42" spans="1:16" ht="13.2" x14ac:dyDescent="0.2">
      <c r="A42" s="248"/>
      <c r="B42" s="244"/>
      <c r="C42" s="244"/>
      <c r="D42" s="244"/>
      <c r="E42" s="244"/>
      <c r="F42" s="244"/>
      <c r="G42" s="303" t="s">
        <v>496</v>
      </c>
      <c r="H42" s="244"/>
      <c r="I42" s="244"/>
      <c r="J42" s="244"/>
      <c r="K42" s="244"/>
      <c r="L42" s="244"/>
      <c r="M42" s="271"/>
      <c r="N42" s="271"/>
      <c r="O42" s="293"/>
    </row>
    <row r="43" spans="1:16" ht="13.2" x14ac:dyDescent="0.2">
      <c r="A43" s="248"/>
      <c r="B43" s="244"/>
      <c r="C43" s="244"/>
      <c r="D43" s="244"/>
      <c r="E43" s="244"/>
      <c r="F43" s="244"/>
      <c r="G43" s="244"/>
      <c r="H43" s="244"/>
      <c r="I43" s="244"/>
      <c r="J43" s="244"/>
      <c r="K43" s="244"/>
      <c r="L43" s="304"/>
      <c r="M43" s="271"/>
      <c r="N43" s="244"/>
      <c r="O43" s="293"/>
    </row>
    <row r="44" spans="1:16" ht="13.2" x14ac:dyDescent="0.2">
      <c r="A44" s="248"/>
      <c r="B44" s="244"/>
      <c r="C44" s="244"/>
      <c r="D44" s="244"/>
      <c r="E44" s="244"/>
      <c r="F44" s="244"/>
      <c r="G44" s="244"/>
      <c r="H44" s="244"/>
      <c r="I44" s="244"/>
      <c r="J44" s="244"/>
      <c r="K44" s="244"/>
      <c r="L44" s="244"/>
      <c r="M44" s="271"/>
      <c r="N44" s="244"/>
    </row>
    <row r="45" spans="1:16" ht="13.2" x14ac:dyDescent="0.2">
      <c r="A45" s="246"/>
      <c r="B45" s="246"/>
      <c r="C45" s="246"/>
      <c r="D45" s="246"/>
      <c r="E45" s="246"/>
      <c r="F45" s="246"/>
      <c r="G45" s="246"/>
      <c r="H45" s="246"/>
      <c r="I45" s="246"/>
      <c r="J45" s="246"/>
      <c r="K45" s="246"/>
      <c r="L45" s="246"/>
      <c r="M45" s="305"/>
      <c r="N45" s="246"/>
      <c r="O45" s="246"/>
      <c r="P45" s="244"/>
    </row>
    <row r="46" spans="1:16" ht="13.2"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497</v>
      </c>
      <c r="B47" s="244"/>
      <c r="C47" s="244"/>
      <c r="D47" s="244"/>
      <c r="E47" s="244"/>
      <c r="F47" s="244"/>
      <c r="G47" s="244"/>
      <c r="H47" s="244"/>
      <c r="I47" s="244"/>
      <c r="J47" s="244"/>
      <c r="K47" s="244"/>
      <c r="L47" s="244"/>
      <c r="M47" s="244"/>
      <c r="N47" s="244"/>
    </row>
    <row r="48" spans="1:16" ht="13.2" x14ac:dyDescent="0.2">
      <c r="A48" s="248"/>
      <c r="B48" s="244"/>
      <c r="C48" s="244"/>
      <c r="D48" s="244"/>
      <c r="E48" s="244"/>
      <c r="F48" s="244"/>
      <c r="G48" s="308" t="s">
        <v>498</v>
      </c>
      <c r="H48" s="308"/>
      <c r="I48" s="308"/>
      <c r="J48" s="308"/>
      <c r="K48" s="308"/>
      <c r="L48" s="308"/>
      <c r="M48" s="309"/>
      <c r="N48" s="308"/>
    </row>
    <row r="49" spans="1:14" ht="13.5" customHeight="1" x14ac:dyDescent="0.2">
      <c r="A49" s="248"/>
      <c r="B49" s="244"/>
      <c r="C49" s="244"/>
      <c r="D49" s="244"/>
      <c r="E49" s="244"/>
      <c r="F49" s="244"/>
      <c r="G49" s="310"/>
      <c r="H49" s="311"/>
      <c r="I49" s="1111" t="s">
        <v>465</v>
      </c>
      <c r="J49" s="1113" t="s">
        <v>499</v>
      </c>
      <c r="K49" s="1114"/>
      <c r="L49" s="1114"/>
      <c r="M49" s="1114"/>
      <c r="N49" s="1115"/>
    </row>
    <row r="50" spans="1:14" ht="13.2" x14ac:dyDescent="0.2">
      <c r="A50" s="248"/>
      <c r="B50" s="244"/>
      <c r="C50" s="244"/>
      <c r="D50" s="244"/>
      <c r="E50" s="244"/>
      <c r="F50" s="244"/>
      <c r="G50" s="312"/>
      <c r="H50" s="313"/>
      <c r="I50" s="1112"/>
      <c r="J50" s="314" t="s">
        <v>500</v>
      </c>
      <c r="K50" s="315" t="s">
        <v>501</v>
      </c>
      <c r="L50" s="316" t="s">
        <v>502</v>
      </c>
      <c r="M50" s="317" t="s">
        <v>503</v>
      </c>
      <c r="N50" s="318" t="s">
        <v>504</v>
      </c>
    </row>
    <row r="51" spans="1:14" ht="13.2" x14ac:dyDescent="0.2">
      <c r="A51" s="248"/>
      <c r="B51" s="244"/>
      <c r="C51" s="244"/>
      <c r="D51" s="244"/>
      <c r="E51" s="244"/>
      <c r="F51" s="244"/>
      <c r="G51" s="310" t="s">
        <v>505</v>
      </c>
      <c r="H51" s="311"/>
      <c r="I51" s="319">
        <v>4881008</v>
      </c>
      <c r="J51" s="320">
        <v>25787</v>
      </c>
      <c r="K51" s="321">
        <v>-41.2</v>
      </c>
      <c r="L51" s="322">
        <v>37688</v>
      </c>
      <c r="M51" s="323">
        <v>-1.7</v>
      </c>
      <c r="N51" s="324">
        <v>-39.5</v>
      </c>
    </row>
    <row r="52" spans="1:14" ht="13.2" x14ac:dyDescent="0.2">
      <c r="A52" s="248"/>
      <c r="B52" s="244"/>
      <c r="C52" s="244"/>
      <c r="D52" s="244"/>
      <c r="E52" s="244"/>
      <c r="F52" s="244"/>
      <c r="G52" s="325"/>
      <c r="H52" s="326" t="s">
        <v>506</v>
      </c>
      <c r="I52" s="327">
        <v>2590375</v>
      </c>
      <c r="J52" s="328">
        <v>13685</v>
      </c>
      <c r="K52" s="329">
        <v>-43.6</v>
      </c>
      <c r="L52" s="330">
        <v>22661</v>
      </c>
      <c r="M52" s="331">
        <v>0.3</v>
      </c>
      <c r="N52" s="332">
        <v>-43.9</v>
      </c>
    </row>
    <row r="53" spans="1:14" ht="13.2" x14ac:dyDescent="0.2">
      <c r="A53" s="248"/>
      <c r="B53" s="244"/>
      <c r="C53" s="244"/>
      <c r="D53" s="244"/>
      <c r="E53" s="244"/>
      <c r="F53" s="244"/>
      <c r="G53" s="310" t="s">
        <v>507</v>
      </c>
      <c r="H53" s="311"/>
      <c r="I53" s="319">
        <v>7395407</v>
      </c>
      <c r="J53" s="320">
        <v>39112</v>
      </c>
      <c r="K53" s="321">
        <v>51.7</v>
      </c>
      <c r="L53" s="322">
        <v>38606</v>
      </c>
      <c r="M53" s="323">
        <v>2.4</v>
      </c>
      <c r="N53" s="324">
        <v>49.3</v>
      </c>
    </row>
    <row r="54" spans="1:14" ht="13.2" x14ac:dyDescent="0.2">
      <c r="A54" s="248"/>
      <c r="B54" s="244"/>
      <c r="C54" s="244"/>
      <c r="D54" s="244"/>
      <c r="E54" s="244"/>
      <c r="F54" s="244"/>
      <c r="G54" s="325"/>
      <c r="H54" s="326" t="s">
        <v>506</v>
      </c>
      <c r="I54" s="327">
        <v>4288919</v>
      </c>
      <c r="J54" s="328">
        <v>22683</v>
      </c>
      <c r="K54" s="329">
        <v>65.8</v>
      </c>
      <c r="L54" s="330">
        <v>22435</v>
      </c>
      <c r="M54" s="331">
        <v>-1</v>
      </c>
      <c r="N54" s="332">
        <v>66.8</v>
      </c>
    </row>
    <row r="55" spans="1:14" ht="13.2" x14ac:dyDescent="0.2">
      <c r="A55" s="248"/>
      <c r="B55" s="244"/>
      <c r="C55" s="244"/>
      <c r="D55" s="244"/>
      <c r="E55" s="244"/>
      <c r="F55" s="244"/>
      <c r="G55" s="310" t="s">
        <v>508</v>
      </c>
      <c r="H55" s="311"/>
      <c r="I55" s="319">
        <v>9707580</v>
      </c>
      <c r="J55" s="320">
        <v>50311</v>
      </c>
      <c r="K55" s="321">
        <v>28.6</v>
      </c>
      <c r="L55" s="322">
        <v>39425</v>
      </c>
      <c r="M55" s="323">
        <v>2.1</v>
      </c>
      <c r="N55" s="324">
        <v>26.5</v>
      </c>
    </row>
    <row r="56" spans="1:14" ht="13.2" x14ac:dyDescent="0.2">
      <c r="A56" s="248"/>
      <c r="B56" s="244"/>
      <c r="C56" s="244"/>
      <c r="D56" s="244"/>
      <c r="E56" s="244"/>
      <c r="F56" s="244"/>
      <c r="G56" s="325"/>
      <c r="H56" s="326" t="s">
        <v>506</v>
      </c>
      <c r="I56" s="327">
        <v>5955808</v>
      </c>
      <c r="J56" s="328">
        <v>30867</v>
      </c>
      <c r="K56" s="329">
        <v>36.1</v>
      </c>
      <c r="L56" s="330">
        <v>22414</v>
      </c>
      <c r="M56" s="331">
        <v>-0.1</v>
      </c>
      <c r="N56" s="332">
        <v>36.200000000000003</v>
      </c>
    </row>
    <row r="57" spans="1:14" ht="13.2" x14ac:dyDescent="0.2">
      <c r="A57" s="248"/>
      <c r="B57" s="244"/>
      <c r="C57" s="244"/>
      <c r="D57" s="244"/>
      <c r="E57" s="244"/>
      <c r="F57" s="244"/>
      <c r="G57" s="310" t="s">
        <v>509</v>
      </c>
      <c r="H57" s="311"/>
      <c r="I57" s="319">
        <v>6476800</v>
      </c>
      <c r="J57" s="320">
        <v>33504</v>
      </c>
      <c r="K57" s="321">
        <v>-33.4</v>
      </c>
      <c r="L57" s="322">
        <v>43141</v>
      </c>
      <c r="M57" s="323">
        <v>9.4</v>
      </c>
      <c r="N57" s="324">
        <v>-42.8</v>
      </c>
    </row>
    <row r="58" spans="1:14" ht="13.2" x14ac:dyDescent="0.2">
      <c r="A58" s="248"/>
      <c r="B58" s="244"/>
      <c r="C58" s="244"/>
      <c r="D58" s="244"/>
      <c r="E58" s="244"/>
      <c r="F58" s="244"/>
      <c r="G58" s="325"/>
      <c r="H58" s="326" t="s">
        <v>506</v>
      </c>
      <c r="I58" s="327">
        <v>2829844</v>
      </c>
      <c r="J58" s="328">
        <v>14639</v>
      </c>
      <c r="K58" s="329">
        <v>-52.6</v>
      </c>
      <c r="L58" s="330">
        <v>21887</v>
      </c>
      <c r="M58" s="331">
        <v>-2.4</v>
      </c>
      <c r="N58" s="332">
        <v>-50.2</v>
      </c>
    </row>
    <row r="59" spans="1:14" ht="13.2" x14ac:dyDescent="0.2">
      <c r="A59" s="248"/>
      <c r="B59" s="244"/>
      <c r="C59" s="244"/>
      <c r="D59" s="244"/>
      <c r="E59" s="244"/>
      <c r="F59" s="244"/>
      <c r="G59" s="310" t="s">
        <v>510</v>
      </c>
      <c r="H59" s="311"/>
      <c r="I59" s="319">
        <v>13824262</v>
      </c>
      <c r="J59" s="320">
        <v>71222</v>
      </c>
      <c r="K59" s="321">
        <v>112.6</v>
      </c>
      <c r="L59" s="322">
        <v>45117</v>
      </c>
      <c r="M59" s="323">
        <v>4.5999999999999996</v>
      </c>
      <c r="N59" s="324">
        <v>108</v>
      </c>
    </row>
    <row r="60" spans="1:14" ht="13.2" x14ac:dyDescent="0.2">
      <c r="A60" s="248"/>
      <c r="B60" s="244"/>
      <c r="C60" s="244"/>
      <c r="D60" s="244"/>
      <c r="E60" s="244"/>
      <c r="F60" s="244"/>
      <c r="G60" s="325"/>
      <c r="H60" s="326" t="s">
        <v>506</v>
      </c>
      <c r="I60" s="333">
        <v>5622302</v>
      </c>
      <c r="J60" s="328">
        <v>28966</v>
      </c>
      <c r="K60" s="329">
        <v>97.9</v>
      </c>
      <c r="L60" s="330">
        <v>25589</v>
      </c>
      <c r="M60" s="331">
        <v>16.899999999999999</v>
      </c>
      <c r="N60" s="332">
        <v>81</v>
      </c>
    </row>
    <row r="61" spans="1:14" ht="13.2" x14ac:dyDescent="0.2">
      <c r="A61" s="248"/>
      <c r="B61" s="244"/>
      <c r="C61" s="244"/>
      <c r="D61" s="244"/>
      <c r="E61" s="244"/>
      <c r="F61" s="244"/>
      <c r="G61" s="310" t="s">
        <v>511</v>
      </c>
      <c r="H61" s="334"/>
      <c r="I61" s="335">
        <v>8457011</v>
      </c>
      <c r="J61" s="336">
        <v>43987</v>
      </c>
      <c r="K61" s="337">
        <v>23.7</v>
      </c>
      <c r="L61" s="338">
        <v>40795</v>
      </c>
      <c r="M61" s="339">
        <v>3.4</v>
      </c>
      <c r="N61" s="324">
        <v>20.3</v>
      </c>
    </row>
    <row r="62" spans="1:14" ht="13.2" x14ac:dyDescent="0.2">
      <c r="A62" s="248"/>
      <c r="B62" s="244"/>
      <c r="C62" s="244"/>
      <c r="D62" s="244"/>
      <c r="E62" s="244"/>
      <c r="F62" s="244"/>
      <c r="G62" s="325"/>
      <c r="H62" s="326" t="s">
        <v>506</v>
      </c>
      <c r="I62" s="327">
        <v>4257450</v>
      </c>
      <c r="J62" s="328">
        <v>22168</v>
      </c>
      <c r="K62" s="329">
        <v>20.7</v>
      </c>
      <c r="L62" s="330">
        <v>22997</v>
      </c>
      <c r="M62" s="331">
        <v>2.7</v>
      </c>
      <c r="N62" s="332">
        <v>18</v>
      </c>
    </row>
    <row r="63" spans="1:14" ht="13.2" x14ac:dyDescent="0.2">
      <c r="A63" s="248"/>
      <c r="B63" s="244"/>
      <c r="C63" s="244"/>
      <c r="D63" s="244"/>
      <c r="E63" s="244"/>
      <c r="F63" s="244"/>
      <c r="G63" s="244"/>
      <c r="H63" s="244"/>
      <c r="I63" s="244"/>
      <c r="J63" s="244"/>
      <c r="K63" s="244"/>
      <c r="L63" s="244"/>
      <c r="M63" s="244"/>
      <c r="N63" s="244"/>
    </row>
    <row r="64" spans="1:14" ht="13.2" x14ac:dyDescent="0.2">
      <c r="A64" s="248"/>
      <c r="B64" s="244"/>
      <c r="C64" s="244"/>
      <c r="D64" s="244"/>
      <c r="E64" s="244"/>
      <c r="F64" s="244"/>
      <c r="G64" s="244"/>
      <c r="H64" s="244"/>
      <c r="I64" s="244"/>
      <c r="J64" s="244"/>
      <c r="K64" s="244"/>
      <c r="L64" s="244"/>
      <c r="M64" s="244"/>
      <c r="N64" s="244"/>
    </row>
    <row r="65" spans="1:16" ht="13.2" x14ac:dyDescent="0.2">
      <c r="A65" s="248"/>
      <c r="B65" s="244"/>
      <c r="C65" s="244"/>
      <c r="D65" s="244"/>
      <c r="E65" s="244"/>
      <c r="F65" s="244"/>
      <c r="G65" s="244"/>
      <c r="H65" s="244"/>
      <c r="I65" s="244"/>
      <c r="J65" s="244"/>
      <c r="K65" s="244"/>
      <c r="L65" s="244"/>
      <c r="M65" s="244"/>
      <c r="N65" s="244"/>
    </row>
    <row r="66" spans="1:16" ht="13.2"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2" hidden="1" x14ac:dyDescent="0.2">
      <c r="G70" s="244"/>
      <c r="H70" s="244"/>
      <c r="I70" s="244"/>
      <c r="J70" s="244"/>
      <c r="K70" s="244"/>
      <c r="L70" s="244"/>
      <c r="M70" s="244"/>
      <c r="N70" s="244"/>
    </row>
    <row r="71" spans="1:16" ht="13.2" hidden="1" x14ac:dyDescent="0.2">
      <c r="G71" s="244"/>
      <c r="H71" s="244"/>
      <c r="I71" s="244"/>
      <c r="J71" s="244"/>
      <c r="K71" s="244"/>
      <c r="L71" s="244"/>
      <c r="M71" s="244"/>
      <c r="N71" s="244"/>
    </row>
    <row r="72" spans="1:16" ht="13.2" hidden="1" x14ac:dyDescent="0.2">
      <c r="G72" s="244"/>
      <c r="H72" s="244"/>
      <c r="I72" s="244"/>
      <c r="J72" s="244"/>
      <c r="K72" s="244"/>
      <c r="L72" s="244"/>
      <c r="M72" s="244"/>
      <c r="N72" s="244"/>
    </row>
    <row r="73" spans="1:16" ht="13.2" hidden="1" x14ac:dyDescent="0.2">
      <c r="G73" s="244"/>
      <c r="H73" s="244"/>
      <c r="I73" s="244"/>
      <c r="J73" s="244"/>
      <c r="K73" s="244"/>
      <c r="L73" s="244"/>
      <c r="M73" s="244"/>
      <c r="N73" s="244"/>
    </row>
    <row r="74" spans="1:16" ht="13.2" hidden="1" x14ac:dyDescent="0.2"/>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AY15" sqref="AY15:BM1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2">
      <c r="B47" s="10"/>
      <c r="C47" s="1136" t="s">
        <v>3</v>
      </c>
      <c r="D47" s="1136"/>
      <c r="E47" s="1137"/>
      <c r="F47" s="11">
        <v>1.81</v>
      </c>
      <c r="G47" s="12">
        <v>5.3</v>
      </c>
      <c r="H47" s="12">
        <v>4.66</v>
      </c>
      <c r="I47" s="12">
        <v>7.76</v>
      </c>
      <c r="J47" s="13">
        <v>3.6</v>
      </c>
    </row>
    <row r="48" spans="2:10" ht="57.75" customHeight="1" x14ac:dyDescent="0.2">
      <c r="B48" s="14"/>
      <c r="C48" s="1138" t="s">
        <v>4</v>
      </c>
      <c r="D48" s="1138"/>
      <c r="E48" s="1139"/>
      <c r="F48" s="15">
        <v>4.5</v>
      </c>
      <c r="G48" s="16">
        <v>4.8899999999999997</v>
      </c>
      <c r="H48" s="16">
        <v>5.14</v>
      </c>
      <c r="I48" s="16">
        <v>7.1</v>
      </c>
      <c r="J48" s="17">
        <v>6.11</v>
      </c>
    </row>
    <row r="49" spans="2:10" ht="57.75" customHeight="1" thickBot="1" x14ac:dyDescent="0.25">
      <c r="B49" s="18"/>
      <c r="C49" s="1140" t="s">
        <v>5</v>
      </c>
      <c r="D49" s="1140"/>
      <c r="E49" s="1141"/>
      <c r="F49" s="19">
        <v>2.13</v>
      </c>
      <c r="G49" s="20">
        <v>1.79</v>
      </c>
      <c r="H49" s="20" t="s">
        <v>518</v>
      </c>
      <c r="I49" s="20">
        <v>2.63</v>
      </c>
      <c r="J49" s="21" t="s">
        <v>519</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Y15" sqref="AY15:BM15"/>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2">
      <c r="A34" s="22"/>
      <c r="B34" s="31"/>
      <c r="C34" s="1148" t="s">
        <v>520</v>
      </c>
      <c r="D34" s="1148"/>
      <c r="E34" s="1149"/>
      <c r="F34" s="32">
        <v>11.82</v>
      </c>
      <c r="G34" s="33">
        <v>10.57</v>
      </c>
      <c r="H34" s="33">
        <v>10.5</v>
      </c>
      <c r="I34" s="33">
        <v>10.130000000000001</v>
      </c>
      <c r="J34" s="34">
        <v>8.7200000000000006</v>
      </c>
      <c r="K34" s="22"/>
      <c r="L34" s="22"/>
      <c r="M34" s="22"/>
      <c r="N34" s="22"/>
      <c r="O34" s="22"/>
      <c r="P34" s="22"/>
    </row>
    <row r="35" spans="1:16" ht="39" customHeight="1" x14ac:dyDescent="0.2">
      <c r="A35" s="22"/>
      <c r="B35" s="35"/>
      <c r="C35" s="1142" t="s">
        <v>521</v>
      </c>
      <c r="D35" s="1143"/>
      <c r="E35" s="1144"/>
      <c r="F35" s="36">
        <v>4.49</v>
      </c>
      <c r="G35" s="37">
        <v>4.88</v>
      </c>
      <c r="H35" s="37">
        <v>5.13</v>
      </c>
      <c r="I35" s="37">
        <v>7.07</v>
      </c>
      <c r="J35" s="38">
        <v>6.1</v>
      </c>
      <c r="K35" s="22"/>
      <c r="L35" s="22"/>
      <c r="M35" s="22"/>
      <c r="N35" s="22"/>
      <c r="O35" s="22"/>
      <c r="P35" s="22"/>
    </row>
    <row r="36" spans="1:16" ht="39" customHeight="1" x14ac:dyDescent="0.2">
      <c r="A36" s="22"/>
      <c r="B36" s="35"/>
      <c r="C36" s="1142" t="s">
        <v>522</v>
      </c>
      <c r="D36" s="1143"/>
      <c r="E36" s="1144"/>
      <c r="F36" s="36">
        <v>2.93</v>
      </c>
      <c r="G36" s="37">
        <v>1.1499999999999999</v>
      </c>
      <c r="H36" s="37">
        <v>0.93</v>
      </c>
      <c r="I36" s="37">
        <v>0.62</v>
      </c>
      <c r="J36" s="38">
        <v>2.64</v>
      </c>
      <c r="K36" s="22"/>
      <c r="L36" s="22"/>
      <c r="M36" s="22"/>
      <c r="N36" s="22"/>
      <c r="O36" s="22"/>
      <c r="P36" s="22"/>
    </row>
    <row r="37" spans="1:16" ht="39" customHeight="1" x14ac:dyDescent="0.2">
      <c r="A37" s="22"/>
      <c r="B37" s="35"/>
      <c r="C37" s="1142" t="s">
        <v>523</v>
      </c>
      <c r="D37" s="1143"/>
      <c r="E37" s="1144"/>
      <c r="F37" s="36">
        <v>0.91</v>
      </c>
      <c r="G37" s="37">
        <v>0.91</v>
      </c>
      <c r="H37" s="37">
        <v>0.7</v>
      </c>
      <c r="I37" s="37">
        <v>0.84</v>
      </c>
      <c r="J37" s="38">
        <v>0.91</v>
      </c>
      <c r="K37" s="22"/>
      <c r="L37" s="22"/>
      <c r="M37" s="22"/>
      <c r="N37" s="22"/>
      <c r="O37" s="22"/>
      <c r="P37" s="22"/>
    </row>
    <row r="38" spans="1:16" ht="39" customHeight="1" x14ac:dyDescent="0.2">
      <c r="A38" s="22"/>
      <c r="B38" s="35"/>
      <c r="C38" s="1142" t="s">
        <v>524</v>
      </c>
      <c r="D38" s="1143"/>
      <c r="E38" s="1144"/>
      <c r="F38" s="36">
        <v>0.15</v>
      </c>
      <c r="G38" s="37">
        <v>0.1</v>
      </c>
      <c r="H38" s="37">
        <v>0.42</v>
      </c>
      <c r="I38" s="37">
        <v>0.1</v>
      </c>
      <c r="J38" s="38">
        <v>0.41</v>
      </c>
      <c r="K38" s="22"/>
      <c r="L38" s="22"/>
      <c r="M38" s="22"/>
      <c r="N38" s="22"/>
      <c r="O38" s="22"/>
      <c r="P38" s="22"/>
    </row>
    <row r="39" spans="1:16" ht="39" customHeight="1" x14ac:dyDescent="0.2">
      <c r="A39" s="22"/>
      <c r="B39" s="35"/>
      <c r="C39" s="1142" t="s">
        <v>525</v>
      </c>
      <c r="D39" s="1143"/>
      <c r="E39" s="1144"/>
      <c r="F39" s="36">
        <v>0.01</v>
      </c>
      <c r="G39" s="37">
        <v>0.02</v>
      </c>
      <c r="H39" s="37">
        <v>0.03</v>
      </c>
      <c r="I39" s="37">
        <v>0.03</v>
      </c>
      <c r="J39" s="38">
        <v>0.02</v>
      </c>
      <c r="K39" s="22"/>
      <c r="L39" s="22"/>
      <c r="M39" s="22"/>
      <c r="N39" s="22"/>
      <c r="O39" s="22"/>
      <c r="P39" s="22"/>
    </row>
    <row r="40" spans="1:16" ht="39" customHeight="1" x14ac:dyDescent="0.2">
      <c r="A40" s="22"/>
      <c r="B40" s="35"/>
      <c r="C40" s="1142" t="s">
        <v>526</v>
      </c>
      <c r="D40" s="1143"/>
      <c r="E40" s="1144"/>
      <c r="F40" s="36">
        <v>0</v>
      </c>
      <c r="G40" s="37">
        <v>0</v>
      </c>
      <c r="H40" s="37">
        <v>0</v>
      </c>
      <c r="I40" s="37">
        <v>0.01</v>
      </c>
      <c r="J40" s="38">
        <v>0</v>
      </c>
      <c r="K40" s="22"/>
      <c r="L40" s="22"/>
      <c r="M40" s="22"/>
      <c r="N40" s="22"/>
      <c r="O40" s="22"/>
      <c r="P40" s="22"/>
    </row>
    <row r="41" spans="1:16" ht="39" customHeight="1" x14ac:dyDescent="0.2">
      <c r="A41" s="22"/>
      <c r="B41" s="35"/>
      <c r="C41" s="1142"/>
      <c r="D41" s="1143"/>
      <c r="E41" s="1144"/>
      <c r="F41" s="36"/>
      <c r="G41" s="37"/>
      <c r="H41" s="37"/>
      <c r="I41" s="37"/>
      <c r="J41" s="38"/>
      <c r="K41" s="22"/>
      <c r="L41" s="22"/>
      <c r="M41" s="22"/>
      <c r="N41" s="22"/>
      <c r="O41" s="22"/>
      <c r="P41" s="22"/>
    </row>
    <row r="42" spans="1:16" ht="39" customHeight="1" x14ac:dyDescent="0.2">
      <c r="A42" s="22"/>
      <c r="B42" s="39"/>
      <c r="C42" s="1142" t="s">
        <v>527</v>
      </c>
      <c r="D42" s="1143"/>
      <c r="E42" s="1144"/>
      <c r="F42" s="36" t="s">
        <v>475</v>
      </c>
      <c r="G42" s="37" t="s">
        <v>475</v>
      </c>
      <c r="H42" s="37" t="s">
        <v>475</v>
      </c>
      <c r="I42" s="37" t="s">
        <v>475</v>
      </c>
      <c r="J42" s="38" t="s">
        <v>475</v>
      </c>
      <c r="K42" s="22"/>
      <c r="L42" s="22"/>
      <c r="M42" s="22"/>
      <c r="N42" s="22"/>
      <c r="O42" s="22"/>
      <c r="P42" s="22"/>
    </row>
    <row r="43" spans="1:16" ht="39" customHeight="1" thickBot="1" x14ac:dyDescent="0.25">
      <c r="A43" s="22"/>
      <c r="B43" s="40"/>
      <c r="C43" s="1145" t="s">
        <v>528</v>
      </c>
      <c r="D43" s="1146"/>
      <c r="E43" s="1147"/>
      <c r="F43" s="41">
        <v>0</v>
      </c>
      <c r="G43" s="42" t="s">
        <v>475</v>
      </c>
      <c r="H43" s="42" t="s">
        <v>475</v>
      </c>
      <c r="I43" s="42" t="s">
        <v>475</v>
      </c>
      <c r="J43" s="43" t="s">
        <v>475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Y15" sqref="AY15:BM1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2">
      <c r="A45" s="48"/>
      <c r="B45" s="1158" t="s">
        <v>11</v>
      </c>
      <c r="C45" s="1159"/>
      <c r="D45" s="58"/>
      <c r="E45" s="1164" t="s">
        <v>12</v>
      </c>
      <c r="F45" s="1164"/>
      <c r="G45" s="1164"/>
      <c r="H45" s="1164"/>
      <c r="I45" s="1164"/>
      <c r="J45" s="1165"/>
      <c r="K45" s="59">
        <v>5774</v>
      </c>
      <c r="L45" s="60">
        <v>5994</v>
      </c>
      <c r="M45" s="60">
        <v>6086</v>
      </c>
      <c r="N45" s="60">
        <v>6034</v>
      </c>
      <c r="O45" s="61">
        <v>5912</v>
      </c>
      <c r="P45" s="48"/>
      <c r="Q45" s="48"/>
      <c r="R45" s="48"/>
      <c r="S45" s="48"/>
      <c r="T45" s="48"/>
      <c r="U45" s="48"/>
    </row>
    <row r="46" spans="1:21" ht="30.75" customHeight="1" x14ac:dyDescent="0.2">
      <c r="A46" s="48"/>
      <c r="B46" s="1160"/>
      <c r="C46" s="1161"/>
      <c r="D46" s="62"/>
      <c r="E46" s="1152" t="s">
        <v>13</v>
      </c>
      <c r="F46" s="1152"/>
      <c r="G46" s="1152"/>
      <c r="H46" s="1152"/>
      <c r="I46" s="1152"/>
      <c r="J46" s="1153"/>
      <c r="K46" s="63" t="s">
        <v>475</v>
      </c>
      <c r="L46" s="64" t="s">
        <v>475</v>
      </c>
      <c r="M46" s="64" t="s">
        <v>475</v>
      </c>
      <c r="N46" s="64" t="s">
        <v>475</v>
      </c>
      <c r="O46" s="65" t="s">
        <v>475</v>
      </c>
      <c r="P46" s="48"/>
      <c r="Q46" s="48"/>
      <c r="R46" s="48"/>
      <c r="S46" s="48"/>
      <c r="T46" s="48"/>
      <c r="U46" s="48"/>
    </row>
    <row r="47" spans="1:21" ht="30.75" customHeight="1" x14ac:dyDescent="0.2">
      <c r="A47" s="48"/>
      <c r="B47" s="1160"/>
      <c r="C47" s="1161"/>
      <c r="D47" s="62"/>
      <c r="E47" s="1152" t="s">
        <v>14</v>
      </c>
      <c r="F47" s="1152"/>
      <c r="G47" s="1152"/>
      <c r="H47" s="1152"/>
      <c r="I47" s="1152"/>
      <c r="J47" s="1153"/>
      <c r="K47" s="63" t="s">
        <v>475</v>
      </c>
      <c r="L47" s="64" t="s">
        <v>475</v>
      </c>
      <c r="M47" s="64" t="s">
        <v>475</v>
      </c>
      <c r="N47" s="64" t="s">
        <v>475</v>
      </c>
      <c r="O47" s="65" t="s">
        <v>475</v>
      </c>
      <c r="P47" s="48"/>
      <c r="Q47" s="48"/>
      <c r="R47" s="48"/>
      <c r="S47" s="48"/>
      <c r="T47" s="48"/>
      <c r="U47" s="48"/>
    </row>
    <row r="48" spans="1:21" ht="30.75" customHeight="1" x14ac:dyDescent="0.2">
      <c r="A48" s="48"/>
      <c r="B48" s="1160"/>
      <c r="C48" s="1161"/>
      <c r="D48" s="62"/>
      <c r="E48" s="1152" t="s">
        <v>15</v>
      </c>
      <c r="F48" s="1152"/>
      <c r="G48" s="1152"/>
      <c r="H48" s="1152"/>
      <c r="I48" s="1152"/>
      <c r="J48" s="1153"/>
      <c r="K48" s="63">
        <v>548</v>
      </c>
      <c r="L48" s="64">
        <v>572</v>
      </c>
      <c r="M48" s="64">
        <v>497</v>
      </c>
      <c r="N48" s="64">
        <v>501</v>
      </c>
      <c r="O48" s="65">
        <v>463</v>
      </c>
      <c r="P48" s="48"/>
      <c r="Q48" s="48"/>
      <c r="R48" s="48"/>
      <c r="S48" s="48"/>
      <c r="T48" s="48"/>
      <c r="U48" s="48"/>
    </row>
    <row r="49" spans="1:21" ht="30.75" customHeight="1" x14ac:dyDescent="0.2">
      <c r="A49" s="48"/>
      <c r="B49" s="1160"/>
      <c r="C49" s="1161"/>
      <c r="D49" s="62"/>
      <c r="E49" s="1152" t="s">
        <v>16</v>
      </c>
      <c r="F49" s="1152"/>
      <c r="G49" s="1152"/>
      <c r="H49" s="1152"/>
      <c r="I49" s="1152"/>
      <c r="J49" s="1153"/>
      <c r="K49" s="63">
        <v>22</v>
      </c>
      <c r="L49" s="64">
        <v>21</v>
      </c>
      <c r="M49" s="64">
        <v>22</v>
      </c>
      <c r="N49" s="64">
        <v>27</v>
      </c>
      <c r="O49" s="65">
        <v>27</v>
      </c>
      <c r="P49" s="48"/>
      <c r="Q49" s="48"/>
      <c r="R49" s="48"/>
      <c r="S49" s="48"/>
      <c r="T49" s="48"/>
      <c r="U49" s="48"/>
    </row>
    <row r="50" spans="1:21" ht="30.75" customHeight="1" x14ac:dyDescent="0.2">
      <c r="A50" s="48"/>
      <c r="B50" s="1160"/>
      <c r="C50" s="1161"/>
      <c r="D50" s="62"/>
      <c r="E50" s="1152" t="s">
        <v>17</v>
      </c>
      <c r="F50" s="1152"/>
      <c r="G50" s="1152"/>
      <c r="H50" s="1152"/>
      <c r="I50" s="1152"/>
      <c r="J50" s="1153"/>
      <c r="K50" s="63">
        <v>818</v>
      </c>
      <c r="L50" s="64">
        <v>762</v>
      </c>
      <c r="M50" s="64">
        <v>759</v>
      </c>
      <c r="N50" s="64">
        <v>508</v>
      </c>
      <c r="O50" s="65">
        <v>467</v>
      </c>
      <c r="P50" s="48"/>
      <c r="Q50" s="48"/>
      <c r="R50" s="48"/>
      <c r="S50" s="48"/>
      <c r="T50" s="48"/>
      <c r="U50" s="48"/>
    </row>
    <row r="51" spans="1:21" ht="30.75" customHeight="1" x14ac:dyDescent="0.2">
      <c r="A51" s="48"/>
      <c r="B51" s="1162"/>
      <c r="C51" s="1163"/>
      <c r="D51" s="66"/>
      <c r="E51" s="1152" t="s">
        <v>18</v>
      </c>
      <c r="F51" s="1152"/>
      <c r="G51" s="1152"/>
      <c r="H51" s="1152"/>
      <c r="I51" s="1152"/>
      <c r="J51" s="1153"/>
      <c r="K51" s="63" t="s">
        <v>475</v>
      </c>
      <c r="L51" s="64" t="s">
        <v>475</v>
      </c>
      <c r="M51" s="64" t="s">
        <v>475</v>
      </c>
      <c r="N51" s="64" t="s">
        <v>475</v>
      </c>
      <c r="O51" s="65" t="s">
        <v>475</v>
      </c>
      <c r="P51" s="48"/>
      <c r="Q51" s="48"/>
      <c r="R51" s="48"/>
      <c r="S51" s="48"/>
      <c r="T51" s="48"/>
      <c r="U51" s="48"/>
    </row>
    <row r="52" spans="1:21" ht="30.75" customHeight="1" x14ac:dyDescent="0.2">
      <c r="A52" s="48"/>
      <c r="B52" s="1150" t="s">
        <v>19</v>
      </c>
      <c r="C52" s="1151"/>
      <c r="D52" s="66"/>
      <c r="E52" s="1152" t="s">
        <v>20</v>
      </c>
      <c r="F52" s="1152"/>
      <c r="G52" s="1152"/>
      <c r="H52" s="1152"/>
      <c r="I52" s="1152"/>
      <c r="J52" s="1153"/>
      <c r="K52" s="63">
        <v>4145</v>
      </c>
      <c r="L52" s="64">
        <v>4156</v>
      </c>
      <c r="M52" s="64">
        <v>4170</v>
      </c>
      <c r="N52" s="64">
        <v>4297</v>
      </c>
      <c r="O52" s="65">
        <v>4542</v>
      </c>
      <c r="P52" s="48"/>
      <c r="Q52" s="48"/>
      <c r="R52" s="48"/>
      <c r="S52" s="48"/>
      <c r="T52" s="48"/>
      <c r="U52" s="48"/>
    </row>
    <row r="53" spans="1:21" ht="30.75" customHeight="1" thickBot="1" x14ac:dyDescent="0.25">
      <c r="A53" s="48"/>
      <c r="B53" s="1154" t="s">
        <v>21</v>
      </c>
      <c r="C53" s="1155"/>
      <c r="D53" s="67"/>
      <c r="E53" s="1156" t="s">
        <v>22</v>
      </c>
      <c r="F53" s="1156"/>
      <c r="G53" s="1156"/>
      <c r="H53" s="1156"/>
      <c r="I53" s="1156"/>
      <c r="J53" s="1157"/>
      <c r="K53" s="68">
        <v>3017</v>
      </c>
      <c r="L53" s="69">
        <v>3193</v>
      </c>
      <c r="M53" s="69">
        <v>3194</v>
      </c>
      <c r="N53" s="69">
        <v>2773</v>
      </c>
      <c r="O53" s="70">
        <v>2327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八千代市</cp:lastModifiedBy>
  <cp:lastPrinted>2016-04-19T09:46:30Z</cp:lastPrinted>
  <dcterms:created xsi:type="dcterms:W3CDTF">2016-02-15T01:03:03Z</dcterms:created>
  <dcterms:modified xsi:type="dcterms:W3CDTF">2016-05-09T01:37:18Z</dcterms:modified>
  <cp:category/>
</cp:coreProperties>
</file>